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D:\Dominik\Projekte\SIART+Team\SLT\Website_SLT_2018\Content\Corona2020_Wirtschaft\Verlustersatz_2021\"/>
    </mc:Choice>
  </mc:AlternateContent>
  <bookViews>
    <workbookView xWindow="0" yWindow="0" windowWidth="38400" windowHeight="17190"/>
  </bookViews>
  <sheets>
    <sheet name="Verlustersatz-Rechner" sheetId="3" r:id="rId1"/>
    <sheet name="Anleitung Verlustersatz-Rechner"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1" i="3" l="1"/>
  <c r="I132" i="3"/>
  <c r="H132" i="3"/>
  <c r="T67" i="3" l="1"/>
  <c r="U67" i="3"/>
  <c r="V67" i="3"/>
  <c r="X67" i="3"/>
  <c r="Y67" i="3"/>
  <c r="Z67" i="3"/>
  <c r="R67" i="3"/>
  <c r="H67" i="3"/>
  <c r="I67" i="3"/>
  <c r="L67" i="3"/>
  <c r="M67" i="3"/>
  <c r="O67" i="3"/>
  <c r="S65" i="3"/>
  <c r="S67" i="3" s="1"/>
  <c r="T65" i="3"/>
  <c r="U65" i="3"/>
  <c r="V65" i="3"/>
  <c r="W65" i="3"/>
  <c r="W67" i="3" s="1"/>
  <c r="X65" i="3"/>
  <c r="Y65" i="3"/>
  <c r="Z65" i="3"/>
  <c r="AA65" i="3"/>
  <c r="AA67" i="3" s="1"/>
  <c r="R65" i="3"/>
  <c r="H65" i="3"/>
  <c r="I65" i="3"/>
  <c r="J65" i="3"/>
  <c r="J67" i="3" s="1"/>
  <c r="K65" i="3"/>
  <c r="K67" i="3" s="1"/>
  <c r="L65" i="3"/>
  <c r="M65" i="3"/>
  <c r="N65" i="3"/>
  <c r="N67" i="3" s="1"/>
  <c r="O65" i="3"/>
  <c r="P65" i="3"/>
  <c r="P67" i="3" s="1"/>
  <c r="G65" i="3"/>
  <c r="G67" i="3" s="1"/>
  <c r="H129" i="3" l="1"/>
  <c r="I129" i="3"/>
  <c r="I126" i="3"/>
  <c r="H126" i="3"/>
  <c r="I130" i="3"/>
  <c r="H130" i="3"/>
  <c r="I127" i="3"/>
  <c r="H127" i="3"/>
  <c r="I125" i="3"/>
  <c r="H125" i="3"/>
  <c r="I124" i="3"/>
  <c r="H124" i="3"/>
  <c r="I123" i="3"/>
  <c r="H123" i="3"/>
  <c r="I122" i="3"/>
  <c r="H122" i="3"/>
  <c r="I138" i="3" l="1"/>
  <c r="H47" i="3" l="1"/>
  <c r="I47" i="3"/>
  <c r="J47" i="3"/>
  <c r="K47" i="3"/>
  <c r="L47" i="3"/>
  <c r="M47" i="3"/>
  <c r="N47" i="3"/>
  <c r="O47" i="3"/>
  <c r="P47" i="3"/>
  <c r="G47" i="3"/>
  <c r="K68" i="3" l="1"/>
  <c r="K80" i="3" s="1"/>
  <c r="I141" i="3"/>
  <c r="I139" i="3"/>
  <c r="I137" i="3"/>
  <c r="I136" i="3"/>
  <c r="I135" i="3"/>
  <c r="I134" i="3"/>
  <c r="H128" i="3"/>
  <c r="I128" i="3"/>
  <c r="J132" i="3" s="1"/>
  <c r="H121" i="3"/>
  <c r="I121" i="3"/>
  <c r="J125" i="3" s="1"/>
  <c r="J133" i="3" l="1"/>
  <c r="J142" i="3" s="1"/>
  <c r="G68" i="3"/>
  <c r="G80" i="3" s="1"/>
  <c r="AA68" i="3" l="1"/>
  <c r="AA80" i="3" s="1"/>
  <c r="T68" i="3"/>
  <c r="T80" i="3" s="1"/>
  <c r="Z68" i="3"/>
  <c r="Z80" i="3" s="1"/>
  <c r="X68" i="3"/>
  <c r="X80" i="3" s="1"/>
  <c r="V68" i="3"/>
  <c r="V80" i="3" s="1"/>
  <c r="S68" i="3"/>
  <c r="S80" i="3" s="1"/>
  <c r="Y68" i="3"/>
  <c r="Y80" i="3" s="1"/>
  <c r="W68" i="3"/>
  <c r="W80" i="3" s="1"/>
  <c r="U68" i="3"/>
  <c r="U80" i="3" s="1"/>
  <c r="P68" i="3"/>
  <c r="P80" i="3" s="1"/>
  <c r="P88" i="3" s="1"/>
  <c r="P89" i="3" s="1"/>
  <c r="O68" i="3"/>
  <c r="O80" i="3" s="1"/>
  <c r="O88" i="3" s="1"/>
  <c r="O89" i="3" s="1"/>
  <c r="M68" i="3"/>
  <c r="M80" i="3" s="1"/>
  <c r="M88" i="3" s="1"/>
  <c r="M89" i="3" s="1"/>
  <c r="J68" i="3"/>
  <c r="J80" i="3" s="1"/>
  <c r="J88" i="3" s="1"/>
  <c r="J89" i="3" s="1"/>
  <c r="I68" i="3"/>
  <c r="I80" i="3" s="1"/>
  <c r="I88" i="3" s="1"/>
  <c r="I89" i="3" s="1"/>
  <c r="N68" i="3"/>
  <c r="N80" i="3" s="1"/>
  <c r="N88" i="3" s="1"/>
  <c r="N89" i="3" s="1"/>
  <c r="L68" i="3"/>
  <c r="L80" i="3" s="1"/>
  <c r="L88" i="3" s="1"/>
  <c r="L89" i="3" s="1"/>
  <c r="H68" i="3"/>
  <c r="H80" i="3" s="1"/>
  <c r="H88" i="3" s="1"/>
  <c r="H89" i="3" s="1"/>
  <c r="R68" i="3"/>
  <c r="R80" i="3" s="1"/>
  <c r="K88" i="3"/>
  <c r="K89" i="3" s="1"/>
  <c r="G88" i="3" l="1"/>
  <c r="G89" i="3" s="1"/>
  <c r="J100" i="3"/>
  <c r="J99" i="3"/>
  <c r="I100" i="3"/>
  <c r="I99" i="3"/>
  <c r="H99" i="3"/>
  <c r="M99" i="3"/>
  <c r="O99" i="3"/>
  <c r="P99" i="3"/>
  <c r="K99" i="3"/>
  <c r="L99" i="3"/>
  <c r="N99" i="3"/>
  <c r="P96" i="3"/>
  <c r="O96" i="3"/>
  <c r="N96" i="3"/>
  <c r="M96" i="3"/>
  <c r="L96" i="3"/>
  <c r="K96" i="3"/>
  <c r="J96" i="3"/>
  <c r="I96" i="3"/>
  <c r="H96" i="3"/>
  <c r="G96" i="3"/>
  <c r="P95" i="3"/>
  <c r="O95" i="3"/>
  <c r="N95" i="3"/>
  <c r="M95" i="3"/>
  <c r="L95" i="3"/>
  <c r="K95" i="3"/>
  <c r="J95" i="3"/>
  <c r="I95" i="3"/>
  <c r="H95" i="3"/>
  <c r="G95" i="3"/>
  <c r="P48" i="3"/>
  <c r="O48" i="3"/>
  <c r="N48" i="3"/>
  <c r="N87" i="3" s="1"/>
  <c r="N97" i="3" s="1"/>
  <c r="M48" i="3"/>
  <c r="L48" i="3"/>
  <c r="K48" i="3"/>
  <c r="K87" i="3" s="1"/>
  <c r="J48" i="3"/>
  <c r="J87" i="3" s="1"/>
  <c r="J97" i="3" s="1"/>
  <c r="I48" i="3"/>
  <c r="H48" i="3"/>
  <c r="G48" i="3"/>
  <c r="L86" i="3"/>
  <c r="L98" i="3" s="1"/>
  <c r="I86" i="3"/>
  <c r="I98" i="3" s="1"/>
  <c r="G100" i="3" l="1"/>
  <c r="G99" i="3"/>
  <c r="R88" i="3"/>
  <c r="R95" i="3"/>
  <c r="R96" i="3"/>
  <c r="I87" i="3"/>
  <c r="I97" i="3" s="1"/>
  <c r="K97" i="3"/>
  <c r="K100" i="3"/>
  <c r="H86" i="3"/>
  <c r="H98" i="3" s="1"/>
  <c r="P86" i="3"/>
  <c r="P98" i="3" s="1"/>
  <c r="M87" i="3"/>
  <c r="J86" i="3"/>
  <c r="J98" i="3" s="1"/>
  <c r="G87" i="3"/>
  <c r="G97" i="3" s="1"/>
  <c r="O87" i="3"/>
  <c r="K86" i="3"/>
  <c r="K98" i="3" s="1"/>
  <c r="H87" i="3"/>
  <c r="P87" i="3"/>
  <c r="N100" i="3"/>
  <c r="M86" i="3"/>
  <c r="M98" i="3" s="1"/>
  <c r="N86" i="3"/>
  <c r="N98" i="3" s="1"/>
  <c r="G86" i="3"/>
  <c r="G98" i="3" s="1"/>
  <c r="O86" i="3"/>
  <c r="O98" i="3" s="1"/>
  <c r="L87" i="3"/>
  <c r="R87" i="3" l="1"/>
  <c r="R86" i="3" s="1"/>
  <c r="P97" i="3"/>
  <c r="P100" i="3"/>
  <c r="M97" i="3"/>
  <c r="M100" i="3"/>
  <c r="H97" i="3"/>
  <c r="H100" i="3"/>
  <c r="L97" i="3"/>
  <c r="L100" i="3"/>
  <c r="O97" i="3"/>
  <c r="O100" i="3"/>
  <c r="R100" i="3" l="1"/>
  <c r="R97" i="3"/>
  <c r="R98" i="3" s="1"/>
  <c r="R89" i="3"/>
  <c r="G106" i="3" l="1"/>
  <c r="G109" i="3"/>
  <c r="G110" i="3"/>
</calcChain>
</file>

<file path=xl/comments1.xml><?xml version="1.0" encoding="utf-8"?>
<comments xmlns="http://schemas.openxmlformats.org/spreadsheetml/2006/main">
  <authors>
    <author>Dominik Stegmayer</author>
  </authors>
  <commentList>
    <comment ref="B29" authorId="0" shapeId="0">
      <text>
        <r>
          <rPr>
            <b/>
            <sz val="9"/>
            <color indexed="81"/>
            <rFont val="Segoe UI"/>
            <charset val="1"/>
          </rPr>
          <t xml:space="preserve">SLT:
</t>
        </r>
        <r>
          <rPr>
            <sz val="9"/>
            <color indexed="81"/>
            <rFont val="Segoe UI"/>
            <charset val="1"/>
          </rPr>
          <t>=Dieses Unternehmen ist ein Klein- oder Kleinstunternehmen gemäß der KMU-Definition des Anhang I zur AGVO?</t>
        </r>
      </text>
    </comment>
    <comment ref="B66" authorId="0" shapeId="0">
      <text>
        <r>
          <rPr>
            <b/>
            <sz val="9"/>
            <color indexed="81"/>
            <rFont val="Segoe UI"/>
            <family val="2"/>
          </rPr>
          <t>SLT:</t>
        </r>
        <r>
          <rPr>
            <sz val="9"/>
            <color indexed="81"/>
            <rFont val="Segoe UI"/>
            <family val="2"/>
          </rPr>
          <t xml:space="preserve">
mit positivem Vorzeichen eingeben.</t>
        </r>
      </text>
    </comment>
    <comment ref="B70" authorId="0" shapeId="0">
      <text>
        <r>
          <rPr>
            <b/>
            <sz val="9"/>
            <color indexed="81"/>
            <rFont val="Segoe UI"/>
            <family val="2"/>
          </rPr>
          <t>SLT:</t>
        </r>
        <r>
          <rPr>
            <sz val="9"/>
            <color indexed="81"/>
            <rFont val="Segoe UI"/>
            <family val="2"/>
          </rPr>
          <t xml:space="preserve">
"Der ermittelte Verlust ist um folgende Beträge zu kürzen, sofern diese nicht bereits bei der Ermittlung der Erträge und Aufwendungen oberhalb berücksichtigt werden." (Zit. Aus den RL)</t>
        </r>
      </text>
    </comment>
  </commentList>
</comments>
</file>

<file path=xl/sharedStrings.xml><?xml version="1.0" encoding="utf-8"?>
<sst xmlns="http://schemas.openxmlformats.org/spreadsheetml/2006/main" count="375" uniqueCount="141">
  <si>
    <t>Sitz oder Betriebsstätte in Österreich</t>
  </si>
  <si>
    <t>Datum:</t>
  </si>
  <si>
    <t>Unternehmen:</t>
  </si>
  <si>
    <t>Diverse Kontrollfragen (keine NEIN-Antwort zulässig!)</t>
  </si>
  <si>
    <t>Fixkosten</t>
  </si>
  <si>
    <t>a)</t>
  </si>
  <si>
    <t>b)</t>
  </si>
  <si>
    <t>c)</t>
  </si>
  <si>
    <t>d)</t>
  </si>
  <si>
    <t>e)</t>
  </si>
  <si>
    <t>Tranche 2</t>
  </si>
  <si>
    <t>Corona- Zeitraum</t>
  </si>
  <si>
    <t>operative Tätigkeit in Ö die zu Einkünften gemäß §21-23 EStG führt</t>
  </si>
  <si>
    <t>Weitere Bedingungen siehe Förderrichtlinien!</t>
  </si>
  <si>
    <t>Vergleichs- Zeitraum</t>
  </si>
  <si>
    <t>Betrachtungszeitrum</t>
  </si>
  <si>
    <t>EINGABE</t>
  </si>
  <si>
    <t>®</t>
  </si>
  <si>
    <t>SLT Siart Lipkovich + Team GmbH &amp; Co KG</t>
  </si>
  <si>
    <t>Musterabbildung Eingabebereiche.</t>
  </si>
  <si>
    <t>M1</t>
  </si>
  <si>
    <t>M2</t>
  </si>
  <si>
    <t>M3</t>
  </si>
  <si>
    <t>M4</t>
  </si>
  <si>
    <t>M5</t>
  </si>
  <si>
    <t>M6</t>
  </si>
  <si>
    <t>Eingaben - Umsatz</t>
  </si>
  <si>
    <t>Hinweis: Eingabe der Werte hier auf Basis EST- bzw. KöST-Kenzzahlen</t>
  </si>
  <si>
    <t>Ausfüllanleitung und Erklärungen im Blatt "Anleitung" bitte unbedingt lesen!</t>
  </si>
  <si>
    <t>Corona-Umsatz-Ausfall in %</t>
  </si>
  <si>
    <t>Corona-Umsatz-Ausfall</t>
  </si>
  <si>
    <t>Kein rechtskräftig festgestellter Missbrauch im Sinnde des §22 BAO in den letzten 3 veranlagten Jahren, der zu einer Änderung der steuerlichen Bemessungsgrundlage um &gt;100.000 Euro pro Veranlagung führte.</t>
  </si>
  <si>
    <t>Kein Abzugsverbot in letzten 5 veranlagten Jahren gemäß §12 Abs 1 Z 10 KstG über 100.000 Euro</t>
  </si>
  <si>
    <t>Keine rechtskräftige Finanzstrafe oder Verbandsgeldbuße über 10.000 Euro (ausgenommen Finanzordnungswidrigkeiten) in letzen 5 Jahren aufgrund von Vorsatz</t>
  </si>
  <si>
    <t>Zum Stand 31.12.2019 war das Unternehmen nicht in Schwierigkeiten (Art. 2 Z 18 EU-VO Nr 651/2014) bzw. kein Insolvenzverfahren anhängig</t>
  </si>
  <si>
    <t>16.9.-30.9.20</t>
  </si>
  <si>
    <t>M7</t>
  </si>
  <si>
    <t>M8</t>
  </si>
  <si>
    <t>M9</t>
  </si>
  <si>
    <t>M10</t>
  </si>
  <si>
    <t>16.9.-30.9.19</t>
  </si>
  <si>
    <t>Umsatz</t>
  </si>
  <si>
    <t>2020/21</t>
  </si>
  <si>
    <t xml:space="preserve">lit. </t>
  </si>
  <si>
    <t>GESAMT-
SUMMEN</t>
  </si>
  <si>
    <t>Ja</t>
  </si>
  <si>
    <t>Ich stelle Antrag für diesen Zeitraum ja/nein</t>
  </si>
  <si>
    <t>Umsatz der beantragten Zeiträume</t>
  </si>
  <si>
    <t>Umsatzausfall der beantragten Zeiträume</t>
  </si>
  <si>
    <t xml:space="preserve">Umsatzausfall der beantragten Zeiträume in % </t>
  </si>
  <si>
    <t>Umsatz der beantragten Vergleichszeiträume</t>
  </si>
  <si>
    <t>Muss mind. -30% betragen</t>
  </si>
  <si>
    <t>ERGEBNISSE</t>
  </si>
  <si>
    <t>Die zweite Tranche kann ab 01. Juli 2021 und bis spätestens 31. Dez 2021 beantragt werden (Restbetrag).</t>
  </si>
  <si>
    <t>© SLT Siart Lipkovich + Team GmbH &amp; Co KG. 2021. Haftung ausgeschlossen.</t>
  </si>
  <si>
    <t>Musterabbildung Ergebnisbereich Summen für Eingabemaske auf FinanzOnline</t>
  </si>
  <si>
    <t>Haftung ausgeschlossen, da Vereinfachungen notwendig.</t>
  </si>
  <si>
    <t>Vergleichs-zeitraum (2019)</t>
  </si>
  <si>
    <t xml:space="preserve">Tranche 1 </t>
  </si>
  <si>
    <t>Auszahlungstranchen (bezogen auf Variante mit höherem Ergebnis)</t>
  </si>
  <si>
    <t>VERLUSTERSATZ - RECHNER</t>
  </si>
  <si>
    <t>Umsatzausfall als Folge der Ausbreitung von COVID-19 von insgesamt mindestens 30% in den antragsgegenständlichen Betrachtungszeiträumen</t>
  </si>
  <si>
    <r>
      <t xml:space="preserve">Es wurde </t>
    </r>
    <r>
      <rPr>
        <b/>
        <u/>
        <sz val="11"/>
        <rFont val="Calibri"/>
        <family val="2"/>
        <scheme val="minor"/>
      </rPr>
      <t>kein Fixkostenzuschuss 800.000</t>
    </r>
    <r>
      <rPr>
        <b/>
        <sz val="11"/>
        <rFont val="Calibri"/>
        <family val="2"/>
        <scheme val="minor"/>
      </rPr>
      <t xml:space="preserve"> beantragt. </t>
    </r>
    <r>
      <rPr>
        <b/>
        <u/>
        <sz val="11"/>
        <rFont val="Calibri"/>
        <family val="2"/>
        <scheme val="minor"/>
      </rPr>
      <t>Alternativ ist eine Rückzahlung bzw. Anrechnung möglich werden.</t>
    </r>
  </si>
  <si>
    <t>Umsatz &amp; Erträge</t>
  </si>
  <si>
    <t>Bestandsveränderungen</t>
  </si>
  <si>
    <t>aktivierte Eigenleistungen</t>
  </si>
  <si>
    <t>4.2.1. der RL</t>
  </si>
  <si>
    <t>UMSATZ : Waren- und Leistungserlöse (maßgebliche Werte für die Einkommen- oder Körperschaftsteuerveranlagung) im jeweiligen Zeitraum</t>
  </si>
  <si>
    <t>Eingaben - Aufwendungen</t>
  </si>
  <si>
    <t>Aufwendungen</t>
  </si>
  <si>
    <t>Punkt 4.2.2. u 3. der RL</t>
  </si>
  <si>
    <t>Berechnungen Verlustersatz und Zeitraumauswahl</t>
  </si>
  <si>
    <t>Zwischensumme: Gewinn/Verlust = Erträge minus Aufwendungen</t>
  </si>
  <si>
    <t>Kürzung Gewinn/Verlust</t>
  </si>
  <si>
    <t>Gewinn (+) / Verlust (-) iSd Richtlinien Verlustersatz</t>
  </si>
  <si>
    <t>Gewinn (+) / Verlust (-) iSd Rili Verlustersatz</t>
  </si>
  <si>
    <t>Kontrallfrage für Höhe des Verlustersatzes</t>
  </si>
  <si>
    <t>Verlustersatz</t>
  </si>
  <si>
    <t>Die beantragten Zeiträume müssen alle zeitlich zusammenhängen.</t>
  </si>
  <si>
    <t xml:space="preserve">Es ist aber eine Lücke ausschließlich für Nov und/oder Dez 2020 möglich, wenn hier der Lockdown-Umsatzersatz in Anspruch genommen wird. </t>
  </si>
  <si>
    <r>
      <rPr>
        <b/>
        <sz val="11"/>
        <color rgb="FFFF0000"/>
        <rFont val="Calibri"/>
        <family val="2"/>
        <scheme val="minor"/>
      </rPr>
      <t>Der Lockdown-Umsatzersatz Nov/Dez kann zurückbezahlt werden</t>
    </r>
    <r>
      <rPr>
        <sz val="11"/>
        <color rgb="FFFF0000"/>
        <rFont val="Calibri"/>
        <family val="2"/>
        <scheme val="minor"/>
      </rPr>
      <t>, damit würde dann der Verlustersatz für Nov/Dez möglich werden. -&gt; Günstigkeitsvergleich machen!</t>
    </r>
  </si>
  <si>
    <t>Beantragter Verlustersatz</t>
  </si>
  <si>
    <t>Deckelung bei 10.000.000 Euro</t>
  </si>
  <si>
    <t>Höhe Verlustersatz</t>
  </si>
  <si>
    <t>Auf Basis der oben ausgewählten Zeiträume; Deckelung bei 10.000.000 Euro</t>
  </si>
  <si>
    <t>Die erste Tranche umfasst höchstens 70% des voraussichtlichen Verlustersatzes und kann ab 16. Dez 2020 bis 30. Jun 2021 beantragt werden.</t>
  </si>
  <si>
    <t>Dieses Unternehmen hat weniger als 50 Mitarbeiter und einen Umsatz oder eine Bilanzsumme unter 10 Mio Euro?</t>
  </si>
  <si>
    <t>Personalaufwendungen</t>
  </si>
  <si>
    <t>Zuschüsse im Zusammenhang mit Kurzarbeit.</t>
  </si>
  <si>
    <t>Versicherungsleistungen.</t>
  </si>
  <si>
    <t>Zuwendungen von Gebietskörperschaften, die im Zusammenhang mit der COVID-19 Krise geleistet werden.</t>
  </si>
  <si>
    <t>Entschädigungen nach dem Epidemiegesetz.</t>
  </si>
  <si>
    <t>Beteiligungserträge (Ausschüttungen, Dividenden), wenn diese mehr als die Hälfte der Umsätze betragen.</t>
  </si>
  <si>
    <t>Zwischensumme abzugsfähige Betriebsausgaben (gemäß §4 Abs 4 EStG und §7 Abs 2 KStG)</t>
  </si>
  <si>
    <r>
      <t xml:space="preserve">Hinweis: Alle Positionen hier </t>
    </r>
    <r>
      <rPr>
        <i/>
        <u/>
        <sz val="11"/>
        <color theme="1"/>
        <rFont val="Calibri"/>
        <family val="2"/>
        <scheme val="minor"/>
      </rPr>
      <t>mit positivem Vorzeichen eingeben</t>
    </r>
    <r>
      <rPr>
        <i/>
        <sz val="11"/>
        <color theme="1"/>
        <rFont val="Calibri"/>
        <family val="2"/>
        <scheme val="minor"/>
      </rPr>
      <t>!</t>
    </r>
  </si>
  <si>
    <t>Bestandsveränderungen, aktivierte Eigenleistungen und sonstige betriebliche Erträge</t>
  </si>
  <si>
    <t>Versicherungsleistungen</t>
  </si>
  <si>
    <t>Zuschüsse im Zusammenhang mit Kurzarbeit</t>
  </si>
  <si>
    <t>Enschädigungen nach dem Epidemiegesetz</t>
  </si>
  <si>
    <t>Zuwendungen von Gebietskörperschaften, im Zusammenhang mit  COVID-19-Krise</t>
  </si>
  <si>
    <t>Beteiligungserträge</t>
  </si>
  <si>
    <r>
      <rPr>
        <b/>
        <sz val="11"/>
        <rFont val="Calibri"/>
        <family val="2"/>
        <scheme val="minor"/>
      </rPr>
      <t xml:space="preserve">Hinweis: </t>
    </r>
    <r>
      <rPr>
        <sz val="11"/>
        <rFont val="Calibri"/>
        <family val="2"/>
        <scheme val="minor"/>
      </rPr>
      <t xml:space="preserve">November und Dezember dürfen nicht als Betrachtungszeitraum gewählt werden, wenn in diesen Monaten ein </t>
    </r>
    <r>
      <rPr>
        <b/>
        <sz val="11"/>
        <rFont val="Calibri"/>
        <family val="2"/>
        <scheme val="minor"/>
      </rPr>
      <t xml:space="preserve">Lockdown-Umsatzersatz </t>
    </r>
    <r>
      <rPr>
        <sz val="11"/>
        <rFont val="Calibri"/>
        <family val="2"/>
        <scheme val="minor"/>
      </rPr>
      <t>erhalten wurde. Sofern nur für Teile eines Monats ein Lockdown-Umsatzersatz in Anspruch genommen wird (z.B. 2 Wochen im November oder 6 Tage im Dezember), kann für diesen Zeitraum ein Verlustersatz in Anspruch genommen werden, allerdings verringert sich der Verlust um den aliquoten Anteil. Der Antrag auf Verlustersatz ist zeitlich immer nach dem Lockdown-Umsatzersatz zu stellen. Details siehe Richtlinie.</t>
    </r>
  </si>
  <si>
    <t>Die Beantragung hat zweingend durch einen Steuerberater, Wirtschaftsprüfer oder Bilanzbuchhalter zu erfolgen.</t>
  </si>
  <si>
    <t>Beantragungsprocedere Verlustersatz</t>
  </si>
  <si>
    <r>
      <rPr>
        <b/>
        <sz val="11"/>
        <color theme="1"/>
        <rFont val="Calibri"/>
        <family val="2"/>
        <scheme val="minor"/>
      </rPr>
      <t>Hinweis:</t>
    </r>
    <r>
      <rPr>
        <sz val="11"/>
        <color theme="1"/>
        <rFont val="Calibri"/>
        <family val="2"/>
        <scheme val="minor"/>
      </rPr>
      <t xml:space="preserve"> Die </t>
    </r>
    <r>
      <rPr>
        <b/>
        <sz val="11"/>
        <color theme="1"/>
        <rFont val="Calibri"/>
        <family val="2"/>
        <scheme val="minor"/>
      </rPr>
      <t>Steuerberaterkosten</t>
    </r>
    <r>
      <rPr>
        <sz val="11"/>
        <color theme="1"/>
        <rFont val="Calibri"/>
        <family val="2"/>
        <scheme val="minor"/>
      </rPr>
      <t xml:space="preserve"> für die Beantragung des Verlustersatze (bis zu 1.000 Euro) sind nur bis zu einer Verlustersatz Gesamthöhe von 36.000 Euro als Verlust ansetzbar.</t>
    </r>
  </si>
  <si>
    <t>Zwischensumme: abzugsfähige Aufwendungen iSd Richtlinien Verlustersatz</t>
  </si>
  <si>
    <t xml:space="preserve">+ Erhöhung um Zinsaufwand, sofern und soweit er den Zinsertrag übersteigt. </t>
  </si>
  <si>
    <t>Hinweise zu VERLUSTERSATZ-RECHNER</t>
  </si>
  <si>
    <r>
      <t xml:space="preserve">
</t>
    </r>
    <r>
      <rPr>
        <b/>
        <u/>
        <sz val="11"/>
        <color theme="1"/>
        <rFont val="Calibri"/>
        <family val="2"/>
        <scheme val="minor"/>
      </rPr>
      <t xml:space="preserve">Anleitung (1):
</t>
    </r>
    <r>
      <rPr>
        <b/>
        <sz val="11"/>
        <color theme="1"/>
        <rFont val="Calibri"/>
        <family val="2"/>
        <scheme val="minor"/>
      </rPr>
      <t xml:space="preserve">Beantworten Sie die Kontrollfragen (ja/nein). </t>
    </r>
    <r>
      <rPr>
        <sz val="11"/>
        <color theme="1"/>
        <rFont val="Calibri"/>
        <family val="2"/>
        <scheme val="minor"/>
      </rPr>
      <t xml:space="preserve">
</t>
    </r>
    <r>
      <rPr>
        <b/>
        <sz val="11"/>
        <color theme="1"/>
        <rFont val="Calibri"/>
        <family val="2"/>
        <scheme val="minor"/>
      </rPr>
      <t xml:space="preserve">Füllen Sie die farbigen Felder in den vier Blöcken mit Übertitelung "EINGABE" aus. 
</t>
    </r>
    <r>
      <rPr>
        <sz val="11"/>
        <color theme="1"/>
        <rFont val="Calibri"/>
        <family val="2"/>
        <scheme val="minor"/>
      </rPr>
      <t xml:space="preserve">Zusätzlich sind die Eingabebereiche auch mit einem </t>
    </r>
    <r>
      <rPr>
        <sz val="11"/>
        <color rgb="FFFF0000"/>
        <rFont val="Calibri"/>
        <family val="2"/>
        <scheme val="minor"/>
      </rPr>
      <t>roten Pfeil</t>
    </r>
    <r>
      <rPr>
        <sz val="11"/>
        <color theme="1"/>
        <rFont val="Calibri"/>
        <family val="2"/>
        <scheme val="minor"/>
      </rPr>
      <t xml:space="preserve"> markiert (Spalten F und Q).
Füllen Sie dabei nur die hellgrünen, blauen und orangenen und rötlichen Bereiche (in Summe 10 Bereiche) aus. Die anderen Felder sind gesperrt.
</t>
    </r>
    <r>
      <rPr>
        <b/>
        <u/>
        <sz val="11"/>
        <color theme="1"/>
        <rFont val="Calibri"/>
        <family val="2"/>
        <scheme val="minor"/>
      </rPr>
      <t/>
    </r>
  </si>
  <si>
    <r>
      <rPr>
        <b/>
        <u/>
        <sz val="11"/>
        <color theme="1"/>
        <rFont val="Calibri"/>
        <family val="2"/>
        <scheme val="minor"/>
      </rPr>
      <t xml:space="preserve">Anleitung (2) und Erklärung:
</t>
    </r>
    <r>
      <rPr>
        <sz val="11"/>
        <color theme="1"/>
        <rFont val="Calibri"/>
        <family val="2"/>
        <scheme val="minor"/>
      </rPr>
      <t xml:space="preserve">
</t>
    </r>
    <r>
      <rPr>
        <b/>
        <sz val="11"/>
        <color theme="1"/>
        <rFont val="Calibri"/>
        <family val="2"/>
        <scheme val="minor"/>
      </rPr>
      <t xml:space="preserve">Der Verlustersatz-Rechner berechnet zunächst den Corona-Umsatz-Ausfall lt. Richtlinien </t>
    </r>
    <r>
      <rPr>
        <sz val="11"/>
        <color theme="1"/>
        <rFont val="Calibri"/>
        <family val="2"/>
        <scheme val="minor"/>
      </rPr>
      <t xml:space="preserve">(Monate). </t>
    </r>
    <r>
      <rPr>
        <b/>
        <sz val="11"/>
        <color theme="1"/>
        <rFont val="Calibri"/>
        <family val="2"/>
        <scheme val="minor"/>
      </rPr>
      <t xml:space="preserve">
</t>
    </r>
    <r>
      <rPr>
        <sz val="11"/>
        <color theme="1"/>
        <rFont val="Calibri"/>
        <family val="2"/>
        <scheme val="minor"/>
      </rPr>
      <t>Danach werden die zu erwartenden Verlustersatz-Höhen ausgerechnet.</t>
    </r>
    <r>
      <rPr>
        <b/>
        <sz val="11"/>
        <color theme="1"/>
        <rFont val="Calibri"/>
        <family val="2"/>
        <scheme val="minor"/>
      </rPr>
      <t xml:space="preserve">
Wählen Sie bitte die entsprechenden Monate aus, um so ihr höchstmögliches Ergebnis zu ermitteln.
Die Monate einfach durch die ja/nein Auswahlflächen selektieren. </t>
    </r>
    <r>
      <rPr>
        <b/>
        <sz val="11"/>
        <color rgb="FFFF0000"/>
        <rFont val="Calibri"/>
        <family val="2"/>
        <scheme val="minor"/>
      </rPr>
      <t xml:space="preserve">(rote Hinweispfeile)
</t>
    </r>
    <r>
      <rPr>
        <sz val="11"/>
        <rFont val="Calibri"/>
        <family val="2"/>
        <scheme val="minor"/>
      </rPr>
      <t>Anschließend werden die Ergebnisse nochmals zusammengefasst und die Summen für den Antrag auf FinanzOnline ausgewiesen.</t>
    </r>
    <r>
      <rPr>
        <sz val="11"/>
        <color theme="1"/>
        <rFont val="Calibri"/>
        <family val="2"/>
        <scheme val="minor"/>
      </rPr>
      <t xml:space="preserve">
</t>
    </r>
    <r>
      <rPr>
        <b/>
        <u/>
        <sz val="11"/>
        <color theme="1"/>
        <rFont val="Calibri"/>
        <family val="2"/>
        <scheme val="minor"/>
      </rPr>
      <t/>
    </r>
  </si>
  <si>
    <t>Musterabbildung Ergebnisbereich Verlustersatz Summen und Monatsauswahl.</t>
  </si>
  <si>
    <t xml:space="preserve">Musterabbildung Ergebnisbereich </t>
  </si>
  <si>
    <t>schadensmindernde Maßnahmen wurden gesetzt, um die durch den Verlustersatz zu
deckenden Verluste zu reduzieren</t>
  </si>
  <si>
    <t>Zuschüsse eines Lockdown-Umsatzersatzes oder Lockdown-Umsatzersatzes II</t>
  </si>
  <si>
    <t>Zuschüsse eines Lockdown-Umsatzersatzes I oder II</t>
  </si>
  <si>
    <t>Verlustersatz gem. Sonderrichtlinie Landwirtsch.ministerium</t>
  </si>
  <si>
    <t>Verlustersatz gemäß Sonderrichtlinie Landwirtschaftsministerium</t>
  </si>
  <si>
    <t>nur wenn Verlustersatz in Summe unter 36.000 Euro.</t>
  </si>
  <si>
    <t>sonstige Zinsen und änhliche Erträge</t>
  </si>
  <si>
    <t>sonstige betriebliche Erträge, ausgenommen Erträge aus dem Abgang von Anlagevermögen und ausgen. sonstige Zinsen</t>
  </si>
  <si>
    <t>Materialaufwand</t>
  </si>
  <si>
    <t>Aufwand für bezogene Leistungen</t>
  </si>
  <si>
    <t>Planmäßige Abschreibungen (ohne außerplanmäßige Abschr.)</t>
  </si>
  <si>
    <t>Betrachtungs-zeitraum (2020/21)</t>
  </si>
  <si>
    <t>Waren- und Leistungserlöse (Umsatzerlöse)</t>
  </si>
  <si>
    <t>Aktivierte Eigenleistungen</t>
  </si>
  <si>
    <t>sonstige betriebliche Erträge</t>
  </si>
  <si>
    <t>Planmäßige Abschreibungen (außerplanmäßige Abschreibungen auszuscheiden)</t>
  </si>
  <si>
    <t>Sonstige betriebliche Aufwendungen</t>
  </si>
  <si>
    <t>sonstige betriebliche Aufwendungen (exkl. Verluste aus Abgang von Anlagevermögen, exkl. Steuerberaterkosten für Antrag auf Verlustersatz</t>
  </si>
  <si>
    <t>Summen für Eingabemaske Antragsformular Verlustersatz auf FinanzOnline Tranche 2</t>
  </si>
  <si>
    <t>Steuerberaterkosten im Zusammenhang mit Antrag auf Verlustersatz; max. 1000 Euro.</t>
  </si>
  <si>
    <t>Zinsen und Aufwendungen</t>
  </si>
  <si>
    <t>Hinweis: Wenn für einzelne Monate ein negativer Wert beim Verlustersatz ausgewiesen wird (=kein Verlust), prüfen Sie, ob dieser Monat besser ausgelassen wird.</t>
  </si>
  <si>
    <t>Kontrollsumme Erträge</t>
  </si>
  <si>
    <t>Kontrollsumme Aufwand</t>
  </si>
  <si>
    <t>Kontrollsumme Gewinn / Verlust  (ohne Kürzungen)</t>
  </si>
  <si>
    <t>Kontrollsumme Gewinn / Verlust  (mit Berücksichtigung von Kürzungen)</t>
  </si>
  <si>
    <t>sonstige Zinsen und ähnliche Erträge</t>
  </si>
  <si>
    <r>
      <t>Steuerberaterkosten für Antrag</t>
    </r>
    <r>
      <rPr>
        <sz val="11"/>
        <color rgb="FFFF0000"/>
        <rFont val="Calibri"/>
        <family val="2"/>
        <scheme val="minor"/>
      </rPr>
      <t xml:space="preserve"> bis max. 1.000 Euro</t>
    </r>
    <r>
      <rPr>
        <sz val="11"/>
        <rFont val="Calibri"/>
        <family val="2"/>
        <scheme val="minor"/>
      </rPr>
      <t xml:space="preserve"> (in 2. Tranche)</t>
    </r>
  </si>
  <si>
    <t>v_1_4 SLT,sd 25.11.2021, 10:00 Uhr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</si>
</sst>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Segoe UI"/>
      <family val="2"/>
    </font>
    <font>
      <b/>
      <sz val="9"/>
      <color indexed="81"/>
      <name val="Segoe UI"/>
      <family val="2"/>
    </font>
    <font>
      <b/>
      <sz val="10"/>
      <color theme="1"/>
      <name val="Calibri"/>
      <family val="2"/>
      <scheme val="minor"/>
    </font>
    <font>
      <b/>
      <sz val="11"/>
      <color rgb="FFFF0000"/>
      <name val="Calibri"/>
      <family val="2"/>
      <scheme val="minor"/>
    </font>
    <font>
      <b/>
      <sz val="14"/>
      <color theme="1"/>
      <name val="Calibri"/>
      <family val="2"/>
      <scheme val="minor"/>
    </font>
    <font>
      <b/>
      <sz val="16"/>
      <color theme="1"/>
      <name val="Calibri"/>
      <family val="2"/>
      <scheme val="minor"/>
    </font>
    <font>
      <b/>
      <sz val="11"/>
      <color rgb="FFFF0000"/>
      <name val="Symbol"/>
      <family val="1"/>
      <charset val="2"/>
    </font>
    <font>
      <u/>
      <sz val="11"/>
      <color theme="10"/>
      <name val="Calibri"/>
      <family val="2"/>
      <scheme val="minor"/>
    </font>
    <font>
      <b/>
      <u/>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1"/>
      <color rgb="FFFF0000"/>
      <name val="Calibri"/>
      <family val="2"/>
      <scheme val="minor"/>
    </font>
    <font>
      <b/>
      <u/>
      <sz val="12"/>
      <color rgb="FFFF0000"/>
      <name val="Calibri"/>
      <family val="2"/>
      <scheme val="minor"/>
    </font>
    <font>
      <b/>
      <sz val="10"/>
      <color rgb="FFFF0000"/>
      <name val="Calibri"/>
      <family val="2"/>
      <scheme val="minor"/>
    </font>
    <font>
      <b/>
      <i/>
      <sz val="12"/>
      <color theme="1"/>
      <name val="Calibri"/>
      <family val="2"/>
      <scheme val="minor"/>
    </font>
    <font>
      <b/>
      <sz val="11"/>
      <name val="Calibri"/>
      <family val="2"/>
      <scheme val="minor"/>
    </font>
    <font>
      <b/>
      <u/>
      <sz val="11"/>
      <name val="Calibri"/>
      <family val="2"/>
      <scheme val="minor"/>
    </font>
    <font>
      <b/>
      <sz val="12"/>
      <color rgb="FFFF0000"/>
      <name val="Calibri"/>
      <family val="2"/>
      <scheme val="minor"/>
    </font>
    <font>
      <sz val="9"/>
      <color indexed="81"/>
      <name val="Segoe UI"/>
      <charset val="1"/>
    </font>
    <font>
      <b/>
      <sz val="9"/>
      <color indexed="81"/>
      <name val="Segoe UI"/>
      <charset val="1"/>
    </font>
    <font>
      <i/>
      <u/>
      <sz val="11"/>
      <color theme="1"/>
      <name val="Calibri"/>
      <family val="2"/>
      <scheme val="minor"/>
    </font>
    <font>
      <i/>
      <sz val="11"/>
      <name val="Calibri"/>
      <family val="2"/>
      <scheme val="minor"/>
    </font>
    <font>
      <b/>
      <sz val="12"/>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95">
    <xf numFmtId="0" fontId="0" fillId="0" borderId="0" xfId="0"/>
    <xf numFmtId="0" fontId="9" fillId="12" borderId="0" xfId="0" applyFont="1" applyFill="1" applyProtection="1"/>
    <xf numFmtId="0" fontId="0" fillId="12" borderId="0" xfId="0" applyFill="1" applyProtection="1"/>
    <xf numFmtId="0" fontId="2" fillId="12" borderId="0" xfId="0" applyFont="1" applyFill="1" applyProtection="1"/>
    <xf numFmtId="0" fontId="3" fillId="12" borderId="0" xfId="0" applyFont="1" applyFill="1" applyProtection="1"/>
    <xf numFmtId="0" fontId="2" fillId="0" borderId="0" xfId="0" applyFont="1" applyProtection="1"/>
    <xf numFmtId="0" fontId="0" fillId="0" borderId="0" xfId="0" applyProtection="1"/>
    <xf numFmtId="0" fontId="11" fillId="0" borderId="0" xfId="0" quotePrefix="1" applyFont="1" applyAlignment="1" applyProtection="1">
      <alignment horizontal="right"/>
    </xf>
    <xf numFmtId="0" fontId="9" fillId="3" borderId="0" xfId="0" applyFont="1" applyFill="1" applyProtection="1"/>
    <xf numFmtId="0" fontId="0" fillId="3" borderId="0" xfId="0" applyFill="1" applyProtection="1"/>
    <xf numFmtId="0" fontId="3" fillId="0" borderId="0" xfId="0" applyFont="1" applyProtection="1"/>
    <xf numFmtId="0" fontId="0" fillId="0" borderId="0" xfId="0" applyFont="1" applyProtection="1"/>
    <xf numFmtId="0" fontId="4" fillId="0" borderId="0" xfId="0" applyFont="1" applyAlignment="1" applyProtection="1"/>
    <xf numFmtId="0" fontId="10" fillId="3" borderId="0" xfId="0" applyFont="1" applyFill="1" applyAlignment="1" applyProtection="1"/>
    <xf numFmtId="0" fontId="2" fillId="0" borderId="1" xfId="0" applyFont="1" applyBorder="1" applyAlignment="1" applyProtection="1">
      <alignment horizontal="right"/>
    </xf>
    <xf numFmtId="0" fontId="2" fillId="3" borderId="1" xfId="0" applyFont="1" applyFill="1" applyBorder="1" applyAlignment="1" applyProtection="1">
      <alignment horizontal="right"/>
    </xf>
    <xf numFmtId="0" fontId="0" fillId="0" borderId="1" xfId="0" applyBorder="1" applyProtection="1"/>
    <xf numFmtId="0" fontId="0" fillId="0" borderId="1" xfId="0" applyFont="1" applyBorder="1" applyProtection="1"/>
    <xf numFmtId="0" fontId="2" fillId="0" borderId="1" xfId="0" applyFont="1" applyBorder="1" applyAlignment="1" applyProtection="1">
      <alignment wrapText="1"/>
    </xf>
    <xf numFmtId="0" fontId="3" fillId="0" borderId="0" xfId="0" applyFont="1" applyFill="1" applyProtection="1"/>
    <xf numFmtId="2" fontId="0" fillId="0" borderId="0" xfId="0" applyNumberFormat="1" applyProtection="1"/>
    <xf numFmtId="0" fontId="0" fillId="0" borderId="0" xfId="0" applyAlignment="1" applyProtection="1">
      <alignment horizontal="center"/>
    </xf>
    <xf numFmtId="2" fontId="0" fillId="0" borderId="0" xfId="0" applyNumberFormat="1" applyFill="1" applyBorder="1" applyProtection="1"/>
    <xf numFmtId="0" fontId="9" fillId="6" borderId="0" xfId="0" applyFont="1" applyFill="1" applyProtection="1"/>
    <xf numFmtId="0" fontId="2" fillId="0" borderId="0" xfId="0" applyFont="1" applyBorder="1" applyAlignment="1" applyProtection="1">
      <alignment wrapText="1"/>
    </xf>
    <xf numFmtId="2" fontId="0" fillId="0" borderId="0" xfId="0" applyNumberFormat="1" applyFont="1" applyFill="1" applyBorder="1" applyProtection="1"/>
    <xf numFmtId="0" fontId="2" fillId="4" borderId="1" xfId="0" applyFont="1" applyFill="1" applyBorder="1" applyProtection="1"/>
    <xf numFmtId="0" fontId="2" fillId="0" borderId="0" xfId="0" applyFont="1" applyFill="1" applyBorder="1" applyProtection="1"/>
    <xf numFmtId="0" fontId="0" fillId="0" borderId="0" xfId="0" applyFill="1" applyBorder="1" applyProtection="1"/>
    <xf numFmtId="2" fontId="2" fillId="0" borderId="0" xfId="0" applyNumberFormat="1" applyFont="1" applyFill="1" applyBorder="1" applyProtection="1"/>
    <xf numFmtId="0" fontId="0" fillId="0" borderId="0" xfId="0" applyBorder="1" applyProtection="1"/>
    <xf numFmtId="17" fontId="7" fillId="7" borderId="1" xfId="0" applyNumberFormat="1" applyFont="1" applyFill="1" applyBorder="1" applyProtection="1"/>
    <xf numFmtId="17" fontId="7" fillId="8" borderId="1" xfId="0" applyNumberFormat="1" applyFont="1" applyFill="1" applyBorder="1" applyProtection="1"/>
    <xf numFmtId="17" fontId="7" fillId="9" borderId="1" xfId="0" applyNumberFormat="1" applyFont="1" applyFill="1" applyBorder="1" applyProtection="1"/>
    <xf numFmtId="17" fontId="7" fillId="10" borderId="1" xfId="0" applyNumberFormat="1" applyFont="1" applyFill="1" applyBorder="1" applyProtection="1"/>
    <xf numFmtId="17" fontId="7" fillId="6" borderId="1" xfId="0" applyNumberFormat="1" applyFont="1" applyFill="1" applyBorder="1" applyProtection="1"/>
    <xf numFmtId="17" fontId="7" fillId="11" borderId="1" xfId="0" applyNumberFormat="1" applyFont="1" applyFill="1" applyBorder="1" applyProtection="1"/>
    <xf numFmtId="0" fontId="0" fillId="0" borderId="7" xfId="0" applyFill="1" applyBorder="1" applyProtection="1"/>
    <xf numFmtId="0" fontId="0" fillId="0" borderId="1" xfId="0" applyFill="1" applyBorder="1" applyProtection="1"/>
    <xf numFmtId="17" fontId="7" fillId="16" borderId="1" xfId="0" applyNumberFormat="1" applyFont="1" applyFill="1" applyBorder="1" applyProtection="1"/>
    <xf numFmtId="17" fontId="7" fillId="14" borderId="1" xfId="0" applyNumberFormat="1" applyFont="1" applyFill="1" applyBorder="1" applyProtection="1"/>
    <xf numFmtId="17" fontId="7" fillId="15" borderId="1" xfId="0" applyNumberFormat="1" applyFont="1" applyFill="1" applyBorder="1" applyProtection="1"/>
    <xf numFmtId="0" fontId="0" fillId="0" borderId="0" xfId="0" applyFill="1" applyAlignment="1" applyProtection="1">
      <alignment horizontal="center"/>
    </xf>
    <xf numFmtId="2" fontId="8" fillId="0" borderId="0" xfId="0" applyNumberFormat="1" applyFont="1" applyFill="1" applyBorder="1" applyProtection="1"/>
    <xf numFmtId="0" fontId="18" fillId="0" borderId="0" xfId="0" applyFont="1" applyAlignment="1" applyProtection="1">
      <alignment horizontal="right"/>
    </xf>
    <xf numFmtId="10" fontId="2" fillId="4" borderId="1" xfId="1" applyNumberFormat="1" applyFont="1" applyFill="1" applyBorder="1" applyAlignment="1" applyProtection="1">
      <alignment horizontal="right"/>
    </xf>
    <xf numFmtId="0" fontId="18" fillId="0" borderId="0" xfId="0" applyFont="1" applyProtection="1"/>
    <xf numFmtId="0" fontId="18" fillId="0" borderId="0" xfId="0" applyFont="1" applyAlignment="1" applyProtection="1">
      <alignment wrapText="1"/>
    </xf>
    <xf numFmtId="0" fontId="2" fillId="3" borderId="1" xfId="0" applyFont="1" applyFill="1" applyBorder="1" applyAlignment="1" applyProtection="1">
      <alignment wrapText="1"/>
    </xf>
    <xf numFmtId="0" fontId="2" fillId="4" borderId="2" xfId="0" applyFont="1" applyFill="1" applyBorder="1" applyProtection="1"/>
    <xf numFmtId="0" fontId="2" fillId="0" borderId="0" xfId="0" applyFont="1" applyAlignment="1" applyProtection="1"/>
    <xf numFmtId="2" fontId="2" fillId="0" borderId="0" xfId="0" applyNumberFormat="1" applyFont="1" applyBorder="1" applyProtection="1"/>
    <xf numFmtId="10" fontId="0" fillId="0" borderId="1" xfId="1" applyNumberFormat="1" applyFont="1" applyBorder="1" applyProtection="1"/>
    <xf numFmtId="10" fontId="2" fillId="4" borderId="17" xfId="1" applyNumberFormat="1" applyFont="1" applyFill="1" applyBorder="1" applyAlignment="1" applyProtection="1">
      <alignment horizontal="right"/>
    </xf>
    <xf numFmtId="0" fontId="0" fillId="2" borderId="0" xfId="0" applyFill="1" applyProtection="1"/>
    <xf numFmtId="0" fontId="18" fillId="0" borderId="0" xfId="0" applyFont="1" applyAlignment="1" applyProtection="1"/>
    <xf numFmtId="0" fontId="8" fillId="0" borderId="0" xfId="0" applyFont="1" applyProtection="1"/>
    <xf numFmtId="0" fontId="9" fillId="3" borderId="0" xfId="0" applyFont="1" applyFill="1" applyAlignment="1" applyProtection="1"/>
    <xf numFmtId="0" fontId="15" fillId="2" borderId="0" xfId="0" applyFont="1" applyFill="1" applyProtection="1"/>
    <xf numFmtId="0" fontId="20" fillId="0" borderId="0" xfId="0" applyFont="1" applyAlignment="1" applyProtection="1"/>
    <xf numFmtId="0" fontId="21" fillId="0" borderId="0" xfId="0" applyFont="1" applyAlignment="1" applyProtection="1"/>
    <xf numFmtId="0" fontId="16" fillId="0" borderId="0" xfId="0" applyFont="1" applyProtection="1"/>
    <xf numFmtId="0" fontId="3" fillId="0" borderId="0" xfId="0" applyFont="1" applyFill="1" applyBorder="1" applyAlignment="1" applyProtection="1">
      <alignment vertical="top"/>
    </xf>
    <xf numFmtId="0" fontId="0" fillId="0" borderId="0" xfId="0" applyFill="1" applyAlignment="1" applyProtection="1">
      <alignment horizontal="left" wrapText="1"/>
    </xf>
    <xf numFmtId="0" fontId="2" fillId="4" borderId="1" xfId="0" applyFont="1" applyFill="1" applyBorder="1" applyAlignment="1" applyProtection="1">
      <alignment vertical="top"/>
    </xf>
    <xf numFmtId="0" fontId="7" fillId="18" borderId="1" xfId="0" applyFont="1" applyFill="1" applyBorder="1" applyProtection="1"/>
    <xf numFmtId="0" fontId="0" fillId="19" borderId="0" xfId="0" applyFill="1" applyProtection="1"/>
    <xf numFmtId="0" fontId="4" fillId="19" borderId="0" xfId="0" applyFont="1" applyFill="1" applyAlignment="1" applyProtection="1"/>
    <xf numFmtId="0" fontId="0" fillId="0" borderId="0" xfId="0" applyAlignment="1" applyProtection="1">
      <alignment vertical="center"/>
    </xf>
    <xf numFmtId="0" fontId="17" fillId="19" borderId="0" xfId="0" applyFont="1" applyFill="1" applyAlignment="1" applyProtection="1">
      <alignment vertical="center"/>
    </xf>
    <xf numFmtId="4" fontId="0" fillId="18" borderId="1" xfId="0" applyNumberFormat="1" applyFill="1" applyBorder="1" applyProtection="1">
      <protection locked="0"/>
    </xf>
    <xf numFmtId="4" fontId="0" fillId="7" borderId="1" xfId="0" applyNumberFormat="1" applyFill="1" applyBorder="1" applyProtection="1">
      <protection locked="0"/>
    </xf>
    <xf numFmtId="4" fontId="0" fillId="8" borderId="1" xfId="0" applyNumberFormat="1" applyFill="1" applyBorder="1" applyProtection="1">
      <protection locked="0"/>
    </xf>
    <xf numFmtId="4" fontId="0" fillId="9" borderId="1" xfId="0" applyNumberFormat="1" applyFill="1" applyBorder="1" applyProtection="1">
      <protection locked="0"/>
    </xf>
    <xf numFmtId="4" fontId="0" fillId="10" borderId="1" xfId="0" applyNumberFormat="1" applyFill="1" applyBorder="1" applyProtection="1">
      <protection locked="0"/>
    </xf>
    <xf numFmtId="4" fontId="0" fillId="6" borderId="1" xfId="0" applyNumberFormat="1" applyFill="1" applyBorder="1" applyProtection="1">
      <protection locked="0"/>
    </xf>
    <xf numFmtId="4" fontId="0" fillId="11" borderId="1" xfId="0" applyNumberFormat="1" applyFill="1" applyBorder="1" applyProtection="1">
      <protection locked="0"/>
    </xf>
    <xf numFmtId="4" fontId="0" fillId="16" borderId="1" xfId="0" applyNumberFormat="1" applyFill="1" applyBorder="1" applyProtection="1">
      <protection locked="0"/>
    </xf>
    <xf numFmtId="4" fontId="0" fillId="14" borderId="1" xfId="0" applyNumberFormat="1" applyFill="1" applyBorder="1" applyProtection="1">
      <protection locked="0"/>
    </xf>
    <xf numFmtId="4" fontId="0" fillId="15" borderId="1" xfId="0" applyNumberFormat="1" applyFill="1" applyBorder="1" applyProtection="1">
      <protection locked="0"/>
    </xf>
    <xf numFmtId="4" fontId="0" fillId="4" borderId="1" xfId="0" applyNumberFormat="1" applyFont="1" applyFill="1" applyBorder="1" applyAlignment="1" applyProtection="1">
      <alignment horizontal="right"/>
    </xf>
    <xf numFmtId="4" fontId="0" fillId="0" borderId="0" xfId="0" applyNumberFormat="1" applyProtection="1"/>
    <xf numFmtId="4" fontId="0" fillId="5" borderId="1" xfId="0" applyNumberFormat="1" applyFill="1" applyBorder="1" applyProtection="1"/>
    <xf numFmtId="4" fontId="0" fillId="17" borderId="2" xfId="0" applyNumberFormat="1" applyFont="1" applyFill="1" applyBorder="1" applyAlignment="1" applyProtection="1">
      <alignment horizontal="right"/>
    </xf>
    <xf numFmtId="4" fontId="2" fillId="17" borderId="9" xfId="0" applyNumberFormat="1" applyFont="1" applyFill="1" applyBorder="1" applyAlignment="1" applyProtection="1">
      <alignment horizontal="right"/>
    </xf>
    <xf numFmtId="4" fontId="2" fillId="17" borderId="10" xfId="0" applyNumberFormat="1" applyFont="1" applyFill="1" applyBorder="1" applyAlignment="1" applyProtection="1">
      <alignment horizontal="right"/>
    </xf>
    <xf numFmtId="4" fontId="2" fillId="17" borderId="11" xfId="0" applyNumberFormat="1" applyFont="1" applyFill="1" applyBorder="1" applyAlignment="1" applyProtection="1">
      <alignment horizontal="right"/>
    </xf>
    <xf numFmtId="4" fontId="2" fillId="17" borderId="2" xfId="0" applyNumberFormat="1" applyFont="1" applyFill="1" applyBorder="1" applyProtection="1"/>
    <xf numFmtId="4" fontId="2" fillId="17" borderId="8" xfId="0" applyNumberFormat="1" applyFont="1" applyFill="1" applyBorder="1" applyProtection="1"/>
    <xf numFmtId="4" fontId="0" fillId="0" borderId="1" xfId="1" applyNumberFormat="1" applyFont="1" applyBorder="1" applyProtection="1"/>
    <xf numFmtId="4" fontId="2" fillId="0" borderId="1" xfId="0" applyNumberFormat="1" applyFont="1" applyBorder="1" applyProtection="1"/>
    <xf numFmtId="4" fontId="2" fillId="17" borderId="15" xfId="0" applyNumberFormat="1" applyFont="1" applyFill="1" applyBorder="1" applyProtection="1"/>
    <xf numFmtId="4" fontId="2" fillId="17" borderId="16" xfId="0" applyNumberFormat="1" applyFont="1" applyFill="1" applyBorder="1" applyProtection="1"/>
    <xf numFmtId="4" fontId="9" fillId="3" borderId="8" xfId="0" applyNumberFormat="1" applyFont="1" applyFill="1" applyBorder="1" applyProtection="1"/>
    <xf numFmtId="4" fontId="2" fillId="17" borderId="1" xfId="0" applyNumberFormat="1" applyFont="1" applyFill="1" applyBorder="1" applyProtection="1"/>
    <xf numFmtId="4" fontId="2" fillId="4" borderId="1" xfId="0" applyNumberFormat="1" applyFont="1" applyFill="1" applyBorder="1" applyAlignment="1" applyProtection="1">
      <alignment vertical="top"/>
    </xf>
    <xf numFmtId="4" fontId="0" fillId="0" borderId="18" xfId="1" applyNumberFormat="1" applyFont="1" applyBorder="1" applyProtection="1"/>
    <xf numFmtId="0" fontId="0" fillId="0" borderId="0" xfId="0" applyFill="1" applyProtection="1"/>
    <xf numFmtId="10" fontId="0" fillId="0" borderId="0" xfId="0" applyNumberFormat="1" applyProtection="1"/>
    <xf numFmtId="10" fontId="2" fillId="4" borderId="21" xfId="1" applyNumberFormat="1" applyFont="1" applyFill="1" applyBorder="1" applyAlignment="1" applyProtection="1">
      <alignment horizontal="right"/>
    </xf>
    <xf numFmtId="0" fontId="3" fillId="0" borderId="0" xfId="0" applyFont="1" applyFill="1" applyBorder="1" applyAlignment="1" applyProtection="1">
      <alignment vertical="top" wrapText="1"/>
    </xf>
    <xf numFmtId="0" fontId="14" fillId="2" borderId="20" xfId="0" applyFont="1" applyFill="1" applyBorder="1" applyAlignment="1" applyProtection="1">
      <alignment horizontal="right"/>
      <protection locked="0"/>
    </xf>
    <xf numFmtId="0" fontId="2" fillId="6" borderId="1" xfId="0" applyFont="1" applyFill="1" applyBorder="1" applyAlignment="1" applyProtection="1">
      <alignment wrapText="1"/>
    </xf>
    <xf numFmtId="4" fontId="2" fillId="17" borderId="18" xfId="0" applyNumberFormat="1" applyFont="1" applyFill="1" applyBorder="1" applyProtection="1"/>
    <xf numFmtId="4" fontId="0" fillId="17" borderId="18" xfId="0" applyNumberFormat="1" applyFont="1" applyFill="1" applyBorder="1" applyProtection="1"/>
    <xf numFmtId="0" fontId="0" fillId="6" borderId="1" xfId="0" applyFont="1" applyFill="1" applyBorder="1" applyAlignment="1" applyProtection="1">
      <alignment wrapText="1"/>
    </xf>
    <xf numFmtId="0" fontId="2" fillId="4" borderId="1" xfId="0" applyFont="1" applyFill="1" applyBorder="1" applyAlignment="1" applyProtection="1">
      <alignment horizontal="left" vertical="top" wrapText="1"/>
    </xf>
    <xf numFmtId="0" fontId="22" fillId="0" borderId="0" xfId="0" applyFont="1" applyAlignment="1" applyProtection="1"/>
    <xf numFmtId="0" fontId="0" fillId="0" borderId="0" xfId="0" applyAlignment="1" applyProtection="1">
      <alignment horizontal="right"/>
    </xf>
    <xf numFmtId="0" fontId="0" fillId="0" borderId="0" xfId="0" applyAlignment="1" applyProtection="1">
      <alignment wrapText="1"/>
    </xf>
    <xf numFmtId="0" fontId="11" fillId="0" borderId="0" xfId="0" quotePrefix="1" applyFont="1" applyBorder="1" applyAlignment="1" applyProtection="1">
      <alignment horizontal="right"/>
    </xf>
    <xf numFmtId="0" fontId="11" fillId="0" borderId="0" xfId="0" quotePrefix="1" applyFont="1" applyFill="1" applyBorder="1" applyAlignment="1" applyProtection="1">
      <alignment horizontal="right"/>
    </xf>
    <xf numFmtId="0" fontId="8" fillId="0" borderId="0" xfId="0" applyFont="1" applyFill="1" applyBorder="1" applyAlignment="1" applyProtection="1">
      <alignment horizontal="left" vertical="top"/>
    </xf>
    <xf numFmtId="4" fontId="8" fillId="17" borderId="1" xfId="0" applyNumberFormat="1" applyFont="1" applyFill="1" applyBorder="1" applyProtection="1"/>
    <xf numFmtId="0" fontId="2" fillId="0" borderId="1" xfId="0" applyFont="1" applyBorder="1" applyAlignment="1" applyProtection="1">
      <alignment horizontal="left" wrapText="1"/>
    </xf>
    <xf numFmtId="0" fontId="2" fillId="0" borderId="24" xfId="0" applyFont="1" applyBorder="1" applyAlignment="1" applyProtection="1">
      <alignment horizontal="left" wrapText="1"/>
    </xf>
    <xf numFmtId="0" fontId="28" fillId="0" borderId="0" xfId="0" applyFont="1" applyProtection="1"/>
    <xf numFmtId="4" fontId="22" fillId="17" borderId="1" xfId="0" applyNumberFormat="1" applyFont="1" applyFill="1" applyBorder="1" applyProtection="1"/>
    <xf numFmtId="4" fontId="22" fillId="17" borderId="18" xfId="0" applyNumberFormat="1" applyFont="1" applyFill="1" applyBorder="1" applyProtection="1"/>
    <xf numFmtId="0" fontId="0" fillId="0" borderId="0" xfId="0" applyFill="1" applyAlignment="1" applyProtection="1">
      <alignment horizontal="left"/>
    </xf>
    <xf numFmtId="0" fontId="2" fillId="0" borderId="0" xfId="0" applyFont="1" applyFill="1" applyAlignment="1" applyProtection="1">
      <alignment horizontal="left" vertical="top"/>
    </xf>
    <xf numFmtId="0" fontId="0" fillId="0" borderId="0" xfId="0" applyFill="1" applyAlignment="1" applyProtection="1">
      <alignment horizontal="left" vertical="top" wrapText="1"/>
    </xf>
    <xf numFmtId="0" fontId="0" fillId="0" borderId="0" xfId="0" applyFill="1" applyBorder="1" applyAlignment="1" applyProtection="1">
      <alignment horizontal="left"/>
    </xf>
    <xf numFmtId="0" fontId="0" fillId="0" borderId="0" xfId="0" applyFill="1" applyBorder="1" applyAlignment="1" applyProtection="1">
      <alignment horizontal="left" vertical="top"/>
    </xf>
    <xf numFmtId="4" fontId="2" fillId="5" borderId="1" xfId="0" applyNumberFormat="1" applyFont="1" applyFill="1" applyBorder="1" applyProtection="1"/>
    <xf numFmtId="0" fontId="2" fillId="0" borderId="4" xfId="0" applyFont="1" applyBorder="1" applyAlignment="1" applyProtection="1">
      <alignment horizontal="left" wrapText="1"/>
    </xf>
    <xf numFmtId="0" fontId="0" fillId="0" borderId="0" xfId="0" applyAlignment="1" applyProtection="1">
      <alignment horizontal="left" wrapText="1"/>
    </xf>
    <xf numFmtId="0" fontId="3" fillId="0" borderId="19" xfId="0" applyFont="1" applyBorder="1" applyAlignment="1" applyProtection="1">
      <alignment horizontal="left"/>
    </xf>
    <xf numFmtId="0" fontId="3" fillId="0" borderId="0" xfId="0" applyFont="1" applyBorder="1" applyAlignment="1" applyProtection="1">
      <alignment horizontal="left"/>
    </xf>
    <xf numFmtId="0" fontId="2" fillId="0" borderId="0" xfId="0" applyFont="1" applyFill="1" applyBorder="1" applyAlignment="1" applyProtection="1">
      <alignment horizontal="left" vertical="top"/>
    </xf>
    <xf numFmtId="4" fontId="0" fillId="4" borderId="1" xfId="0" applyNumberFormat="1" applyFill="1" applyBorder="1" applyProtection="1"/>
    <xf numFmtId="4" fontId="2" fillId="4" borderId="1" xfId="0" applyNumberFormat="1" applyFont="1" applyFill="1" applyBorder="1" applyProtection="1"/>
    <xf numFmtId="4" fontId="0" fillId="0" borderId="0" xfId="0" applyNumberFormat="1" applyFill="1" applyBorder="1" applyProtection="1"/>
    <xf numFmtId="0" fontId="0" fillId="17" borderId="0" xfId="0" applyFill="1" applyProtection="1"/>
    <xf numFmtId="0" fontId="24" fillId="17" borderId="0" xfId="0" applyFont="1" applyFill="1" applyProtection="1"/>
    <xf numFmtId="0" fontId="9" fillId="17" borderId="0" xfId="0" applyFont="1" applyFill="1" applyProtection="1"/>
    <xf numFmtId="0" fontId="2" fillId="17" borderId="0" xfId="0" applyFont="1" applyFill="1" applyProtection="1"/>
    <xf numFmtId="0" fontId="3" fillId="17" borderId="0" xfId="0" applyFont="1" applyFill="1" applyProtection="1"/>
    <xf numFmtId="0" fontId="19" fillId="17" borderId="0" xfId="2" applyFont="1" applyFill="1" applyBorder="1" applyAlignment="1" applyProtection="1">
      <alignment horizontal="left" vertical="top"/>
    </xf>
    <xf numFmtId="0" fontId="12" fillId="17" borderId="0" xfId="2" applyFill="1" applyBorder="1" applyAlignment="1" applyProtection="1">
      <alignment horizontal="left" vertical="top"/>
    </xf>
    <xf numFmtId="0" fontId="0" fillId="17" borderId="0" xfId="0" applyFill="1" applyAlignment="1" applyProtection="1">
      <alignment horizontal="left" vertical="top"/>
    </xf>
    <xf numFmtId="0" fontId="0" fillId="17" borderId="3" xfId="0" applyFill="1" applyBorder="1" applyProtection="1"/>
    <xf numFmtId="0" fontId="8" fillId="12" borderId="0" xfId="0" applyFont="1" applyFill="1" applyProtection="1"/>
    <xf numFmtId="0" fontId="14" fillId="2" borderId="1" xfId="0" applyFont="1" applyFill="1" applyBorder="1" applyAlignment="1" applyProtection="1">
      <alignment horizontal="right"/>
      <protection locked="0"/>
    </xf>
    <xf numFmtId="0" fontId="9" fillId="6" borderId="0" xfId="0" applyFont="1" applyFill="1" applyAlignment="1" applyProtection="1">
      <alignment horizontal="left"/>
    </xf>
    <xf numFmtId="0" fontId="0" fillId="6" borderId="0" xfId="0" applyFill="1" applyAlignment="1" applyProtection="1">
      <alignment horizontal="left"/>
    </xf>
    <xf numFmtId="4" fontId="3" fillId="0" borderId="0" xfId="0" applyNumberFormat="1" applyFont="1" applyProtection="1"/>
    <xf numFmtId="0" fontId="2" fillId="0" borderId="0" xfId="0" applyFont="1" applyAlignment="1" applyProtection="1">
      <alignment horizontal="right"/>
    </xf>
    <xf numFmtId="0" fontId="0" fillId="0" borderId="0" xfId="0" applyAlignment="1" applyProtection="1">
      <alignment horizontal="left" vertical="top" wrapText="1"/>
    </xf>
    <xf numFmtId="0" fontId="14" fillId="0" borderId="1" xfId="0" applyFont="1" applyBorder="1" applyAlignment="1" applyProtection="1">
      <alignment horizontal="left" vertical="top" wrapText="1"/>
    </xf>
    <xf numFmtId="0" fontId="14" fillId="0" borderId="0" xfId="0" applyFont="1" applyAlignment="1" applyProtection="1">
      <alignment horizontal="left"/>
    </xf>
    <xf numFmtId="0" fontId="3" fillId="0" borderId="0" xfId="0" applyFont="1" applyAlignment="1" applyProtection="1">
      <alignment horizontal="left"/>
    </xf>
    <xf numFmtId="0" fontId="2" fillId="4" borderId="1" xfId="0" applyFont="1" applyFill="1" applyBorder="1" applyAlignment="1" applyProtection="1">
      <alignment horizontal="left" vertical="top"/>
    </xf>
    <xf numFmtId="0" fontId="0" fillId="4" borderId="4" xfId="0" applyFont="1" applyFill="1" applyBorder="1" applyAlignment="1" applyProtection="1">
      <alignment horizontal="left" vertical="top" wrapText="1"/>
    </xf>
    <xf numFmtId="0" fontId="0" fillId="4" borderId="5" xfId="0" applyFont="1" applyFill="1" applyBorder="1" applyAlignment="1" applyProtection="1">
      <alignment horizontal="left" vertical="top" wrapText="1"/>
    </xf>
    <xf numFmtId="0" fontId="0" fillId="4" borderId="6" xfId="0" applyFont="1" applyFill="1" applyBorder="1" applyAlignment="1" applyProtection="1">
      <alignment horizontal="left" vertical="top" wrapText="1"/>
    </xf>
    <xf numFmtId="0" fontId="0" fillId="0" borderId="0" xfId="0" quotePrefix="1" applyAlignment="1" applyProtection="1">
      <alignment horizontal="left" vertical="top" wrapText="1"/>
    </xf>
    <xf numFmtId="0" fontId="14" fillId="0" borderId="0" xfId="0" applyFont="1" applyAlignment="1" applyProtection="1">
      <alignment horizontal="left" wrapText="1"/>
    </xf>
    <xf numFmtId="0" fontId="0" fillId="0" borderId="1" xfId="0" applyBorder="1" applyAlignment="1" applyProtection="1">
      <alignment vertical="top" wrapText="1"/>
    </xf>
    <xf numFmtId="0" fontId="0" fillId="2" borderId="1" xfId="0" applyFill="1" applyBorder="1" applyAlignment="1" applyProtection="1">
      <alignment horizontal="left" vertical="top"/>
      <protection locked="0"/>
    </xf>
    <xf numFmtId="0" fontId="0" fillId="0" borderId="0" xfId="0" applyAlignment="1" applyProtection="1">
      <alignment horizontal="left" wrapText="1"/>
    </xf>
    <xf numFmtId="0" fontId="2" fillId="0" borderId="0" xfId="0" applyFont="1" applyAlignment="1" applyProtection="1">
      <alignment horizontal="left" vertical="top" wrapText="1"/>
    </xf>
    <xf numFmtId="0" fontId="0" fillId="0" borderId="24" xfId="0" applyFont="1" applyBorder="1" applyAlignment="1" applyProtection="1">
      <alignment horizontal="left" wrapText="1"/>
    </xf>
    <xf numFmtId="0" fontId="0" fillId="0" borderId="0" xfId="0" applyFont="1" applyAlignment="1" applyProtection="1">
      <alignment horizontal="left"/>
    </xf>
    <xf numFmtId="0" fontId="3" fillId="0" borderId="19" xfId="0" applyFont="1" applyBorder="1" applyAlignment="1" applyProtection="1">
      <alignment horizontal="left"/>
    </xf>
    <xf numFmtId="0" fontId="3" fillId="0" borderId="0" xfId="0" applyFont="1" applyBorder="1" applyAlignment="1" applyProtection="1">
      <alignment horizontal="left"/>
    </xf>
    <xf numFmtId="0" fontId="2" fillId="4" borderId="22" xfId="0" applyFont="1" applyFill="1" applyBorder="1" applyAlignment="1" applyProtection="1">
      <alignment horizontal="left" vertical="top"/>
    </xf>
    <xf numFmtId="0" fontId="2" fillId="4" borderId="23" xfId="0" applyFont="1" applyFill="1" applyBorder="1" applyAlignment="1" applyProtection="1">
      <alignment horizontal="left" vertical="top"/>
    </xf>
    <xf numFmtId="0" fontId="2" fillId="4" borderId="4" xfId="0" applyFont="1" applyFill="1" applyBorder="1" applyAlignment="1" applyProtection="1">
      <alignment horizontal="left" vertical="top"/>
    </xf>
    <xf numFmtId="0" fontId="2" fillId="4" borderId="5" xfId="0" applyFont="1" applyFill="1" applyBorder="1" applyAlignment="1" applyProtection="1">
      <alignment horizontal="left" vertical="top"/>
    </xf>
    <xf numFmtId="0" fontId="2" fillId="4" borderId="6" xfId="0" applyFont="1" applyFill="1" applyBorder="1" applyAlignment="1" applyProtection="1">
      <alignment horizontal="left" vertical="top"/>
    </xf>
    <xf numFmtId="0" fontId="2" fillId="4" borderId="4"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10" fillId="3" borderId="0" xfId="0" applyFont="1" applyFill="1" applyAlignment="1" applyProtection="1">
      <alignment horizontal="left" wrapText="1"/>
    </xf>
    <xf numFmtId="0" fontId="17" fillId="13" borderId="12" xfId="0" applyFont="1" applyFill="1" applyBorder="1" applyAlignment="1" applyProtection="1">
      <alignment horizontal="left" vertical="top" wrapText="1"/>
    </xf>
    <xf numFmtId="0" fontId="17" fillId="13" borderId="13" xfId="0" applyFont="1" applyFill="1" applyBorder="1" applyAlignment="1" applyProtection="1">
      <alignment horizontal="left" vertical="top" wrapText="1"/>
    </xf>
    <xf numFmtId="0" fontId="17" fillId="13" borderId="14"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15" fillId="4" borderId="1" xfId="0" applyFont="1" applyFill="1" applyBorder="1" applyAlignment="1" applyProtection="1">
      <alignment horizontal="left"/>
    </xf>
    <xf numFmtId="0" fontId="2" fillId="0" borderId="0" xfId="0" applyFont="1" applyFill="1" applyBorder="1" applyAlignment="1" applyProtection="1">
      <alignment horizontal="left" vertical="top"/>
    </xf>
    <xf numFmtId="0" fontId="2" fillId="0" borderId="0" xfId="0" applyFont="1" applyFill="1" applyAlignment="1" applyProtection="1">
      <alignment horizontal="left" wrapText="1"/>
    </xf>
    <xf numFmtId="0" fontId="2" fillId="4" borderId="2" xfId="0" applyFont="1" applyFill="1" applyBorder="1" applyAlignment="1" applyProtection="1">
      <alignment horizontal="left" vertical="top"/>
    </xf>
    <xf numFmtId="0" fontId="0" fillId="0" borderId="4" xfId="0"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0" fillId="17" borderId="1" xfId="0" applyFill="1" applyBorder="1" applyAlignment="1" applyProtection="1">
      <alignment horizontal="left"/>
    </xf>
    <xf numFmtId="0" fontId="29" fillId="17" borderId="4" xfId="0" applyFont="1" applyFill="1" applyBorder="1" applyAlignment="1" applyProtection="1">
      <alignment horizontal="left" wrapText="1"/>
    </xf>
    <xf numFmtId="0" fontId="29" fillId="17" borderId="5" xfId="0" applyFont="1" applyFill="1" applyBorder="1" applyAlignment="1" applyProtection="1">
      <alignment horizontal="left" wrapText="1"/>
    </xf>
    <xf numFmtId="0" fontId="29" fillId="17" borderId="6" xfId="0" applyFont="1" applyFill="1" applyBorder="1" applyAlignment="1" applyProtection="1">
      <alignment horizontal="left" wrapText="1"/>
    </xf>
    <xf numFmtId="0" fontId="14" fillId="17" borderId="1" xfId="0" applyFont="1" applyFill="1" applyBorder="1" applyAlignment="1" applyProtection="1">
      <alignment horizontal="left"/>
    </xf>
    <xf numFmtId="0" fontId="18" fillId="0" borderId="1" xfId="0" applyFont="1" applyBorder="1" applyAlignment="1" applyProtection="1">
      <alignment horizontal="left" vertical="top" wrapText="1"/>
    </xf>
    <xf numFmtId="0" fontId="14" fillId="17" borderId="1" xfId="0" applyFont="1" applyFill="1" applyBorder="1" applyAlignment="1" applyProtection="1">
      <alignment horizontal="left" wrapText="1"/>
    </xf>
    <xf numFmtId="0" fontId="8" fillId="12" borderId="0" xfId="0" applyFont="1" applyFill="1" applyAlignment="1" applyProtection="1">
      <alignment horizontal="left" vertical="top" wrapText="1"/>
    </xf>
    <xf numFmtId="0" fontId="0" fillId="12" borderId="0" xfId="0" applyFill="1" applyAlignment="1" applyProtection="1">
      <alignment horizontal="left" vertical="top" wrapText="1"/>
    </xf>
  </cellXfs>
  <cellStyles count="3">
    <cellStyle name="Link" xfId="2" builtinId="8"/>
    <cellStyle name="Prozent" xfId="1" builtinId="5"/>
    <cellStyle name="Standard" xfId="0" builtinId="0"/>
  </cellStyles>
  <dxfs count="6">
    <dxf>
      <font>
        <color auto="1"/>
      </font>
      <fill>
        <patternFill>
          <bgColor rgb="FF92D050"/>
        </patternFill>
      </fill>
    </dxf>
    <dxf>
      <font>
        <color auto="1"/>
      </font>
      <fill>
        <patternFill>
          <bgColor rgb="FF92D050"/>
        </patternFill>
      </fill>
    </dxf>
    <dxf>
      <font>
        <color rgb="FF9C0006"/>
      </font>
      <fill>
        <patternFill>
          <bgColor rgb="FFFFC7CE"/>
        </patternFill>
      </fill>
    </dxf>
    <dxf>
      <font>
        <color auto="1"/>
      </font>
      <fill>
        <patternFill>
          <bgColor rgb="FFEA8176"/>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8176"/>
      <color rgb="FF00B0F0"/>
      <color rgb="FFF2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341344</xdr:colOff>
      <xdr:row>1</xdr:row>
      <xdr:rowOff>22410</xdr:rowOff>
    </xdr:from>
    <xdr:to>
      <xdr:col>11</xdr:col>
      <xdr:colOff>518919</xdr:colOff>
      <xdr:row>4</xdr:row>
      <xdr:rowOff>179294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9873" y="224116"/>
          <a:ext cx="4222899" cy="773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10</xdr:row>
      <xdr:rowOff>0</xdr:rowOff>
    </xdr:from>
    <xdr:to>
      <xdr:col>11</xdr:col>
      <xdr:colOff>38100</xdr:colOff>
      <xdr:row>21</xdr:row>
      <xdr:rowOff>60657</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38201" y="3276600"/>
          <a:ext cx="7581899" cy="2156157"/>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xdr:col>
      <xdr:colOff>9526</xdr:colOff>
      <xdr:row>25</xdr:row>
      <xdr:rowOff>38101</xdr:rowOff>
    </xdr:from>
    <xdr:to>
      <xdr:col>17</xdr:col>
      <xdr:colOff>428626</xdr:colOff>
      <xdr:row>44</xdr:row>
      <xdr:rowOff>5325</xdr:rowOff>
    </xdr:to>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771526" y="8086726"/>
          <a:ext cx="12611100" cy="3586724"/>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xdr:col>
      <xdr:colOff>0</xdr:colOff>
      <xdr:row>48</xdr:row>
      <xdr:rowOff>104775</xdr:rowOff>
    </xdr:from>
    <xdr:to>
      <xdr:col>7</xdr:col>
      <xdr:colOff>448376</xdr:colOff>
      <xdr:row>61</xdr:row>
      <xdr:rowOff>331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762000" y="12534900"/>
          <a:ext cx="5020376" cy="2372056"/>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0</xdr:col>
      <xdr:colOff>752475</xdr:colOff>
      <xdr:row>63</xdr:row>
      <xdr:rowOff>180975</xdr:rowOff>
    </xdr:from>
    <xdr:to>
      <xdr:col>7</xdr:col>
      <xdr:colOff>514350</xdr:colOff>
      <xdr:row>85</xdr:row>
      <xdr:rowOff>22224</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752475" y="15468600"/>
          <a:ext cx="5095875" cy="4032249"/>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5</xdr:col>
      <xdr:colOff>752475</xdr:colOff>
      <xdr:row>2</xdr:row>
      <xdr:rowOff>19050</xdr:rowOff>
    </xdr:from>
    <xdr:to>
      <xdr:col>11</xdr:col>
      <xdr:colOff>403374</xdr:colOff>
      <xdr:row>5</xdr:row>
      <xdr:rowOff>173132</xdr:rowOff>
    </xdr:to>
    <xdr:pic>
      <xdr:nvPicPr>
        <xdr:cNvPr id="9" name="Grafik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562475" y="400050"/>
          <a:ext cx="4222899" cy="77320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L151"/>
  <sheetViews>
    <sheetView tabSelected="1" zoomScale="85" zoomScaleNormal="85" workbookViewId="0">
      <selection activeCell="E10" sqref="E10:G10"/>
    </sheetView>
  </sheetViews>
  <sheetFormatPr baseColWidth="10" defaultColWidth="11.42578125" defaultRowHeight="15" x14ac:dyDescent="0.25"/>
  <cols>
    <col min="1" max="1" width="8.140625" style="6" customWidth="1"/>
    <col min="2" max="3" width="11.42578125" style="6"/>
    <col min="4" max="4" width="19.85546875" style="6" customWidth="1"/>
    <col min="5" max="5" width="15.140625" style="6" customWidth="1"/>
    <col min="6" max="6" width="6.42578125" style="6" customWidth="1"/>
    <col min="7" max="7" width="13.5703125" style="6" customWidth="1"/>
    <col min="8" max="8" width="11.42578125" style="6"/>
    <col min="9" max="9" width="12.7109375" style="6" customWidth="1"/>
    <col min="10" max="17" width="11.42578125" style="6"/>
    <col min="18" max="18" width="13.140625" style="6" customWidth="1"/>
    <col min="19" max="16384" width="11.42578125" style="6"/>
  </cols>
  <sheetData>
    <row r="1" spans="1:8" s="133" customFormat="1" ht="15.75" x14ac:dyDescent="0.25">
      <c r="B1" s="134"/>
    </row>
    <row r="2" spans="1:8" s="133" customFormat="1" ht="18.75" x14ac:dyDescent="0.3">
      <c r="B2" s="135" t="s">
        <v>60</v>
      </c>
    </row>
    <row r="3" spans="1:8" s="133" customFormat="1" x14ac:dyDescent="0.25">
      <c r="B3" s="136" t="s">
        <v>18</v>
      </c>
    </row>
    <row r="4" spans="1:8" s="133" customFormat="1" x14ac:dyDescent="0.25">
      <c r="B4" s="133" t="s">
        <v>140</v>
      </c>
    </row>
    <row r="5" spans="1:8" s="133" customFormat="1" x14ac:dyDescent="0.25">
      <c r="B5" s="137" t="s">
        <v>56</v>
      </c>
    </row>
    <row r="6" spans="1:8" s="133" customFormat="1" x14ac:dyDescent="0.25">
      <c r="B6" s="137"/>
    </row>
    <row r="7" spans="1:8" s="133" customFormat="1" ht="15.75" x14ac:dyDescent="0.25">
      <c r="B7" s="138" t="s">
        <v>28</v>
      </c>
      <c r="C7" s="139"/>
      <c r="D7" s="139"/>
      <c r="E7" s="139"/>
      <c r="F7" s="140"/>
      <c r="G7" s="140"/>
      <c r="H7" s="140"/>
    </row>
    <row r="8" spans="1:8" s="141" customFormat="1" x14ac:dyDescent="0.25"/>
    <row r="10" spans="1:8" x14ac:dyDescent="0.25">
      <c r="B10" s="5" t="s">
        <v>1</v>
      </c>
      <c r="D10" s="7" t="s">
        <v>17</v>
      </c>
      <c r="E10" s="159"/>
      <c r="F10" s="159"/>
      <c r="G10" s="159"/>
    </row>
    <row r="11" spans="1:8" x14ac:dyDescent="0.25">
      <c r="B11" s="5" t="s">
        <v>2</v>
      </c>
      <c r="D11" s="7" t="s">
        <v>17</v>
      </c>
      <c r="E11" s="159"/>
      <c r="F11" s="159"/>
      <c r="G11" s="159"/>
    </row>
    <row r="13" spans="1:8" ht="18.75" x14ac:dyDescent="0.3">
      <c r="B13" s="8" t="s">
        <v>3</v>
      </c>
      <c r="C13" s="9"/>
      <c r="D13" s="9"/>
      <c r="E13" s="9"/>
      <c r="F13" s="9"/>
    </row>
    <row r="15" spans="1:8" x14ac:dyDescent="0.25">
      <c r="A15" s="7" t="s">
        <v>17</v>
      </c>
      <c r="B15" s="143" t="s">
        <v>45</v>
      </c>
      <c r="C15" s="11" t="s">
        <v>0</v>
      </c>
    </row>
    <row r="16" spans="1:8" x14ac:dyDescent="0.25">
      <c r="A16" s="7" t="s">
        <v>17</v>
      </c>
      <c r="B16" s="143" t="s">
        <v>45</v>
      </c>
      <c r="C16" s="11" t="s">
        <v>12</v>
      </c>
    </row>
    <row r="17" spans="1:27" x14ac:dyDescent="0.25">
      <c r="A17" s="7" t="s">
        <v>17</v>
      </c>
      <c r="B17" s="143" t="s">
        <v>45</v>
      </c>
      <c r="C17" s="11" t="s">
        <v>31</v>
      </c>
    </row>
    <row r="18" spans="1:27" x14ac:dyDescent="0.25">
      <c r="A18" s="7" t="s">
        <v>17</v>
      </c>
      <c r="B18" s="143" t="s">
        <v>45</v>
      </c>
      <c r="C18" s="11" t="s">
        <v>32</v>
      </c>
    </row>
    <row r="19" spans="1:27" x14ac:dyDescent="0.25">
      <c r="A19" s="7" t="s">
        <v>17</v>
      </c>
      <c r="B19" s="143" t="s">
        <v>45</v>
      </c>
      <c r="C19" s="11" t="s">
        <v>33</v>
      </c>
    </row>
    <row r="20" spans="1:27" x14ac:dyDescent="0.25">
      <c r="A20" s="7" t="s">
        <v>17</v>
      </c>
      <c r="B20" s="143" t="s">
        <v>45</v>
      </c>
      <c r="C20" s="11" t="s">
        <v>61</v>
      </c>
    </row>
    <row r="21" spans="1:27" x14ac:dyDescent="0.25">
      <c r="A21" s="7" t="s">
        <v>17</v>
      </c>
      <c r="B21" s="143" t="s">
        <v>45</v>
      </c>
      <c r="C21" s="11" t="s">
        <v>34</v>
      </c>
    </row>
    <row r="22" spans="1:27" ht="15.75" customHeight="1" x14ac:dyDescent="0.25">
      <c r="A22" s="7" t="s">
        <v>17</v>
      </c>
      <c r="B22" s="143" t="s">
        <v>45</v>
      </c>
      <c r="C22" s="162" t="s">
        <v>112</v>
      </c>
      <c r="D22" s="163"/>
      <c r="E22" s="163"/>
      <c r="F22" s="163"/>
      <c r="G22" s="163"/>
      <c r="H22" s="163"/>
      <c r="I22" s="163"/>
      <c r="J22" s="163"/>
      <c r="K22" s="163"/>
      <c r="L22" s="163"/>
      <c r="M22" s="163"/>
    </row>
    <row r="23" spans="1:27" x14ac:dyDescent="0.25">
      <c r="A23" s="7" t="s">
        <v>17</v>
      </c>
      <c r="B23" s="143" t="s">
        <v>45</v>
      </c>
      <c r="C23" s="107" t="s">
        <v>62</v>
      </c>
    </row>
    <row r="24" spans="1:27" x14ac:dyDescent="0.25">
      <c r="C24" s="12" t="s">
        <v>13</v>
      </c>
    </row>
    <row r="25" spans="1:27" x14ac:dyDescent="0.25">
      <c r="C25" s="12"/>
    </row>
    <row r="26" spans="1:27" ht="21" x14ac:dyDescent="0.35">
      <c r="B26" s="13" t="s">
        <v>26</v>
      </c>
      <c r="C26" s="9"/>
      <c r="D26" s="9"/>
      <c r="E26" s="9"/>
    </row>
    <row r="27" spans="1:27" x14ac:dyDescent="0.25">
      <c r="C27" s="12"/>
    </row>
    <row r="28" spans="1:27" ht="15.75" x14ac:dyDescent="0.25">
      <c r="B28" s="5" t="s">
        <v>76</v>
      </c>
      <c r="C28" s="60"/>
      <c r="D28" s="61"/>
    </row>
    <row r="29" spans="1:27" ht="30" customHeight="1" x14ac:dyDescent="0.25">
      <c r="B29" s="160" t="s">
        <v>86</v>
      </c>
      <c r="C29" s="160"/>
      <c r="D29" s="160"/>
      <c r="E29" s="160"/>
      <c r="F29" s="7" t="s">
        <v>17</v>
      </c>
      <c r="G29" s="143" t="s">
        <v>45</v>
      </c>
    </row>
    <row r="30" spans="1:27" ht="14.25" customHeight="1" x14ac:dyDescent="0.25">
      <c r="B30" s="126"/>
      <c r="C30" s="126"/>
      <c r="D30" s="126"/>
      <c r="E30" s="126"/>
      <c r="F30" s="7"/>
    </row>
    <row r="31" spans="1:27" x14ac:dyDescent="0.25">
      <c r="C31" s="12"/>
    </row>
    <row r="32" spans="1:27" ht="18.75" x14ac:dyDescent="0.3">
      <c r="B32" s="23" t="s">
        <v>63</v>
      </c>
      <c r="C32" s="23"/>
      <c r="G32" s="14">
        <v>2020</v>
      </c>
      <c r="H32" s="14">
        <v>2020</v>
      </c>
      <c r="I32" s="14">
        <v>2020</v>
      </c>
      <c r="J32" s="14">
        <v>2020</v>
      </c>
      <c r="K32" s="14">
        <v>2021</v>
      </c>
      <c r="L32" s="14">
        <v>2021</v>
      </c>
      <c r="M32" s="14">
        <v>2021</v>
      </c>
      <c r="N32" s="14">
        <v>2021</v>
      </c>
      <c r="O32" s="14">
        <v>2021</v>
      </c>
      <c r="P32" s="14">
        <v>2021</v>
      </c>
      <c r="R32" s="14">
        <v>2019</v>
      </c>
      <c r="S32" s="14">
        <v>2019</v>
      </c>
      <c r="T32" s="14">
        <v>2019</v>
      </c>
      <c r="U32" s="14">
        <v>2019</v>
      </c>
      <c r="V32" s="14">
        <v>2019</v>
      </c>
      <c r="W32" s="14">
        <v>2019</v>
      </c>
      <c r="X32" s="14">
        <v>2019</v>
      </c>
      <c r="Y32" s="14">
        <v>2019</v>
      </c>
      <c r="Z32" s="14">
        <v>2019</v>
      </c>
      <c r="AA32" s="14">
        <v>2019</v>
      </c>
    </row>
    <row r="33" spans="1:27" x14ac:dyDescent="0.25">
      <c r="G33" s="15" t="s">
        <v>16</v>
      </c>
      <c r="H33" s="15" t="s">
        <v>16</v>
      </c>
      <c r="I33" s="15" t="s">
        <v>16</v>
      </c>
      <c r="J33" s="15" t="s">
        <v>16</v>
      </c>
      <c r="K33" s="15" t="s">
        <v>16</v>
      </c>
      <c r="L33" s="15" t="s">
        <v>16</v>
      </c>
      <c r="M33" s="15" t="s">
        <v>16</v>
      </c>
      <c r="N33" s="15" t="s">
        <v>16</v>
      </c>
      <c r="O33" s="15" t="s">
        <v>16</v>
      </c>
      <c r="P33" s="15" t="s">
        <v>16</v>
      </c>
      <c r="R33" s="15" t="s">
        <v>16</v>
      </c>
      <c r="S33" s="15" t="s">
        <v>16</v>
      </c>
      <c r="T33" s="15" t="s">
        <v>16</v>
      </c>
      <c r="U33" s="15" t="s">
        <v>16</v>
      </c>
      <c r="V33" s="15" t="s">
        <v>16</v>
      </c>
      <c r="W33" s="15" t="s">
        <v>16</v>
      </c>
      <c r="X33" s="15" t="s">
        <v>16</v>
      </c>
      <c r="Y33" s="15" t="s">
        <v>16</v>
      </c>
      <c r="Z33" s="15" t="s">
        <v>16</v>
      </c>
      <c r="AA33" s="15" t="s">
        <v>16</v>
      </c>
    </row>
    <row r="34" spans="1:27" x14ac:dyDescent="0.25">
      <c r="F34" s="30"/>
      <c r="G34" s="16" t="s">
        <v>20</v>
      </c>
      <c r="H34" s="16" t="s">
        <v>21</v>
      </c>
      <c r="I34" s="16" t="s">
        <v>22</v>
      </c>
      <c r="J34" s="16" t="s">
        <v>23</v>
      </c>
      <c r="K34" s="16" t="s">
        <v>24</v>
      </c>
      <c r="L34" s="16" t="s">
        <v>25</v>
      </c>
      <c r="M34" s="37" t="s">
        <v>36</v>
      </c>
      <c r="N34" s="38" t="s">
        <v>37</v>
      </c>
      <c r="O34" s="38" t="s">
        <v>38</v>
      </c>
      <c r="P34" s="38" t="s">
        <v>39</v>
      </c>
      <c r="R34" s="16" t="s">
        <v>20</v>
      </c>
      <c r="S34" s="16" t="s">
        <v>21</v>
      </c>
      <c r="T34" s="16" t="s">
        <v>22</v>
      </c>
      <c r="U34" s="16" t="s">
        <v>23</v>
      </c>
      <c r="V34" s="16" t="s">
        <v>24</v>
      </c>
      <c r="W34" s="16" t="s">
        <v>25</v>
      </c>
      <c r="X34" s="37" t="s">
        <v>36</v>
      </c>
      <c r="Y34" s="38" t="s">
        <v>37</v>
      </c>
      <c r="Z34" s="38" t="s">
        <v>38</v>
      </c>
      <c r="AA34" s="38" t="s">
        <v>39</v>
      </c>
    </row>
    <row r="35" spans="1:27" x14ac:dyDescent="0.25">
      <c r="G35" s="17" t="s">
        <v>41</v>
      </c>
      <c r="H35" s="17" t="s">
        <v>41</v>
      </c>
      <c r="I35" s="17" t="s">
        <v>41</v>
      </c>
      <c r="J35" s="17" t="s">
        <v>41</v>
      </c>
      <c r="K35" s="17" t="s">
        <v>41</v>
      </c>
      <c r="L35" s="17" t="s">
        <v>41</v>
      </c>
      <c r="M35" s="17" t="s">
        <v>41</v>
      </c>
      <c r="N35" s="17" t="s">
        <v>41</v>
      </c>
      <c r="O35" s="17" t="s">
        <v>41</v>
      </c>
      <c r="P35" s="17" t="s">
        <v>41</v>
      </c>
      <c r="R35" s="17" t="s">
        <v>41</v>
      </c>
      <c r="S35" s="17" t="s">
        <v>41</v>
      </c>
      <c r="T35" s="17" t="s">
        <v>41</v>
      </c>
      <c r="U35" s="17" t="s">
        <v>41</v>
      </c>
      <c r="V35" s="17" t="s">
        <v>41</v>
      </c>
      <c r="W35" s="17" t="s">
        <v>41</v>
      </c>
      <c r="X35" s="17" t="s">
        <v>41</v>
      </c>
      <c r="Y35" s="17" t="s">
        <v>41</v>
      </c>
      <c r="Z35" s="17" t="s">
        <v>41</v>
      </c>
      <c r="AA35" s="17" t="s">
        <v>41</v>
      </c>
    </row>
    <row r="36" spans="1:27" ht="30" x14ac:dyDescent="0.25">
      <c r="A36" s="109" t="s">
        <v>66</v>
      </c>
      <c r="G36" s="18" t="s">
        <v>11</v>
      </c>
      <c r="H36" s="18" t="s">
        <v>11</v>
      </c>
      <c r="I36" s="18" t="s">
        <v>11</v>
      </c>
      <c r="J36" s="18" t="s">
        <v>11</v>
      </c>
      <c r="K36" s="18" t="s">
        <v>11</v>
      </c>
      <c r="L36" s="18" t="s">
        <v>11</v>
      </c>
      <c r="M36" s="18" t="s">
        <v>11</v>
      </c>
      <c r="N36" s="18" t="s">
        <v>11</v>
      </c>
      <c r="O36" s="18" t="s">
        <v>11</v>
      </c>
      <c r="P36" s="18" t="s">
        <v>11</v>
      </c>
      <c r="R36" s="18" t="s">
        <v>14</v>
      </c>
      <c r="S36" s="18" t="s">
        <v>14</v>
      </c>
      <c r="T36" s="18" t="s">
        <v>14</v>
      </c>
      <c r="U36" s="18" t="s">
        <v>14</v>
      </c>
      <c r="V36" s="18" t="s">
        <v>14</v>
      </c>
      <c r="W36" s="18" t="s">
        <v>14</v>
      </c>
      <c r="X36" s="18" t="s">
        <v>14</v>
      </c>
      <c r="Y36" s="18" t="s">
        <v>14</v>
      </c>
      <c r="Z36" s="18" t="s">
        <v>14</v>
      </c>
      <c r="AA36" s="18" t="s">
        <v>14</v>
      </c>
    </row>
    <row r="37" spans="1:27" x14ac:dyDescent="0.25">
      <c r="G37" s="65" t="s">
        <v>35</v>
      </c>
      <c r="H37" s="31">
        <v>44105</v>
      </c>
      <c r="I37" s="32">
        <v>44136</v>
      </c>
      <c r="J37" s="33">
        <v>44166</v>
      </c>
      <c r="K37" s="34">
        <v>44197</v>
      </c>
      <c r="L37" s="35">
        <v>44228</v>
      </c>
      <c r="M37" s="36">
        <v>44256</v>
      </c>
      <c r="N37" s="39">
        <v>44287</v>
      </c>
      <c r="O37" s="40">
        <v>44317</v>
      </c>
      <c r="P37" s="41">
        <v>44348</v>
      </c>
      <c r="R37" s="65" t="s">
        <v>40</v>
      </c>
      <c r="S37" s="31">
        <v>43739</v>
      </c>
      <c r="T37" s="32">
        <v>43770</v>
      </c>
      <c r="U37" s="33">
        <v>43800</v>
      </c>
      <c r="V37" s="34">
        <v>43466</v>
      </c>
      <c r="W37" s="35">
        <v>43497</v>
      </c>
      <c r="X37" s="36">
        <v>43525</v>
      </c>
      <c r="Y37" s="39">
        <v>43556</v>
      </c>
      <c r="Z37" s="40">
        <v>43586</v>
      </c>
      <c r="AA37" s="41">
        <v>43617</v>
      </c>
    </row>
    <row r="39" spans="1:27" ht="46.5" customHeight="1" x14ac:dyDescent="0.25">
      <c r="A39" s="108" t="s">
        <v>5</v>
      </c>
      <c r="B39" s="161" t="s">
        <v>67</v>
      </c>
      <c r="C39" s="161"/>
      <c r="D39" s="161"/>
      <c r="E39" s="161"/>
      <c r="F39" s="7" t="s">
        <v>17</v>
      </c>
      <c r="G39" s="70">
        <v>0</v>
      </c>
      <c r="H39" s="71">
        <v>0</v>
      </c>
      <c r="I39" s="72">
        <v>0</v>
      </c>
      <c r="J39" s="73">
        <v>0</v>
      </c>
      <c r="K39" s="74">
        <v>0</v>
      </c>
      <c r="L39" s="75">
        <v>0</v>
      </c>
      <c r="M39" s="76">
        <v>0</v>
      </c>
      <c r="N39" s="77">
        <v>0</v>
      </c>
      <c r="O39" s="78">
        <v>0</v>
      </c>
      <c r="P39" s="79">
        <v>0</v>
      </c>
      <c r="Q39" s="7" t="s">
        <v>17</v>
      </c>
      <c r="R39" s="70">
        <v>0</v>
      </c>
      <c r="S39" s="71">
        <v>0</v>
      </c>
      <c r="T39" s="72">
        <v>0</v>
      </c>
      <c r="U39" s="73">
        <v>0</v>
      </c>
      <c r="V39" s="74">
        <v>0</v>
      </c>
      <c r="W39" s="75">
        <v>0</v>
      </c>
      <c r="X39" s="76">
        <v>0</v>
      </c>
      <c r="Y39" s="77">
        <v>0</v>
      </c>
      <c r="Z39" s="78">
        <v>0</v>
      </c>
      <c r="AA39" s="79">
        <v>0</v>
      </c>
    </row>
    <row r="40" spans="1:27" x14ac:dyDescent="0.25">
      <c r="A40" s="108"/>
      <c r="B40" s="19" t="s">
        <v>27</v>
      </c>
      <c r="G40" s="20"/>
      <c r="H40" s="20"/>
      <c r="I40" s="20"/>
      <c r="J40" s="20"/>
      <c r="K40" s="20"/>
      <c r="L40" s="20"/>
      <c r="M40" s="20"/>
      <c r="N40" s="20"/>
      <c r="O40" s="20"/>
      <c r="P40" s="20"/>
      <c r="Q40" s="20"/>
      <c r="R40" s="20"/>
      <c r="S40" s="20"/>
      <c r="T40" s="20"/>
      <c r="U40" s="20"/>
      <c r="V40" s="20"/>
      <c r="W40" s="20"/>
      <c r="X40" s="20"/>
    </row>
    <row r="41" spans="1:27" x14ac:dyDescent="0.25">
      <c r="A41" s="108"/>
      <c r="B41" s="19"/>
      <c r="G41" s="20"/>
      <c r="H41" s="20"/>
      <c r="I41" s="20"/>
      <c r="J41" s="20"/>
      <c r="K41" s="20"/>
      <c r="L41" s="20"/>
      <c r="M41" s="20"/>
      <c r="N41" s="20"/>
      <c r="O41" s="20"/>
      <c r="P41" s="20"/>
      <c r="Q41" s="20"/>
      <c r="R41" s="20"/>
      <c r="S41" s="20"/>
      <c r="T41" s="20"/>
      <c r="U41" s="20"/>
      <c r="V41" s="20"/>
      <c r="W41" s="20"/>
      <c r="X41" s="20"/>
    </row>
    <row r="42" spans="1:27" x14ac:dyDescent="0.25">
      <c r="A42" s="108" t="s">
        <v>6</v>
      </c>
      <c r="B42" s="148" t="s">
        <v>64</v>
      </c>
      <c r="C42" s="148"/>
      <c r="D42" s="148"/>
      <c r="E42" s="148"/>
      <c r="F42" s="7" t="s">
        <v>17</v>
      </c>
      <c r="G42" s="70">
        <v>0</v>
      </c>
      <c r="H42" s="71">
        <v>0</v>
      </c>
      <c r="I42" s="72">
        <v>0</v>
      </c>
      <c r="J42" s="73">
        <v>0</v>
      </c>
      <c r="K42" s="74">
        <v>0</v>
      </c>
      <c r="L42" s="75">
        <v>0</v>
      </c>
      <c r="M42" s="76">
        <v>0</v>
      </c>
      <c r="N42" s="77">
        <v>0</v>
      </c>
      <c r="O42" s="78">
        <v>0</v>
      </c>
      <c r="P42" s="79">
        <v>0</v>
      </c>
      <c r="Q42" s="7" t="s">
        <v>17</v>
      </c>
      <c r="R42" s="70">
        <v>0</v>
      </c>
      <c r="S42" s="71">
        <v>0</v>
      </c>
      <c r="T42" s="72">
        <v>0</v>
      </c>
      <c r="U42" s="73">
        <v>0</v>
      </c>
      <c r="V42" s="74">
        <v>0</v>
      </c>
      <c r="W42" s="75">
        <v>0</v>
      </c>
      <c r="X42" s="76">
        <v>0</v>
      </c>
      <c r="Y42" s="77">
        <v>0</v>
      </c>
      <c r="Z42" s="78">
        <v>0</v>
      </c>
      <c r="AA42" s="79">
        <v>0</v>
      </c>
    </row>
    <row r="43" spans="1:27" x14ac:dyDescent="0.25">
      <c r="A43" s="108" t="s">
        <v>7</v>
      </c>
      <c r="B43" s="148" t="s">
        <v>65</v>
      </c>
      <c r="C43" s="148"/>
      <c r="D43" s="148"/>
      <c r="E43" s="148"/>
      <c r="F43" s="7" t="s">
        <v>17</v>
      </c>
      <c r="G43" s="70">
        <v>0</v>
      </c>
      <c r="H43" s="71">
        <v>0</v>
      </c>
      <c r="I43" s="72">
        <v>0</v>
      </c>
      <c r="J43" s="73">
        <v>0</v>
      </c>
      <c r="K43" s="74">
        <v>0</v>
      </c>
      <c r="L43" s="75">
        <v>0</v>
      </c>
      <c r="M43" s="76">
        <v>0</v>
      </c>
      <c r="N43" s="77">
        <v>0</v>
      </c>
      <c r="O43" s="78">
        <v>0</v>
      </c>
      <c r="P43" s="79">
        <v>0</v>
      </c>
      <c r="Q43" s="7" t="s">
        <v>17</v>
      </c>
      <c r="R43" s="70">
        <v>0</v>
      </c>
      <c r="S43" s="71">
        <v>0</v>
      </c>
      <c r="T43" s="72">
        <v>0</v>
      </c>
      <c r="U43" s="73">
        <v>0</v>
      </c>
      <c r="V43" s="74">
        <v>0</v>
      </c>
      <c r="W43" s="75">
        <v>0</v>
      </c>
      <c r="X43" s="76">
        <v>0</v>
      </c>
      <c r="Y43" s="77">
        <v>0</v>
      </c>
      <c r="Z43" s="78">
        <v>0</v>
      </c>
      <c r="AA43" s="79">
        <v>0</v>
      </c>
    </row>
    <row r="44" spans="1:27" ht="30" customHeight="1" x14ac:dyDescent="0.25">
      <c r="A44" s="108" t="s">
        <v>8</v>
      </c>
      <c r="B44" s="148" t="s">
        <v>119</v>
      </c>
      <c r="C44" s="148"/>
      <c r="D44" s="148"/>
      <c r="E44" s="148"/>
      <c r="F44" s="7" t="s">
        <v>17</v>
      </c>
      <c r="G44" s="70">
        <v>0</v>
      </c>
      <c r="H44" s="71">
        <v>0</v>
      </c>
      <c r="I44" s="72">
        <v>0</v>
      </c>
      <c r="J44" s="73">
        <v>0</v>
      </c>
      <c r="K44" s="74">
        <v>0</v>
      </c>
      <c r="L44" s="75">
        <v>0</v>
      </c>
      <c r="M44" s="76">
        <v>0</v>
      </c>
      <c r="N44" s="77">
        <v>0</v>
      </c>
      <c r="O44" s="78">
        <v>0</v>
      </c>
      <c r="P44" s="79">
        <v>0</v>
      </c>
      <c r="Q44" s="7" t="s">
        <v>17</v>
      </c>
      <c r="R44" s="70">
        <v>0</v>
      </c>
      <c r="S44" s="71">
        <v>0</v>
      </c>
      <c r="T44" s="72">
        <v>0</v>
      </c>
      <c r="U44" s="73">
        <v>0</v>
      </c>
      <c r="V44" s="74">
        <v>0</v>
      </c>
      <c r="W44" s="75">
        <v>0</v>
      </c>
      <c r="X44" s="76">
        <v>0</v>
      </c>
      <c r="Y44" s="77">
        <v>0</v>
      </c>
      <c r="Z44" s="78">
        <v>0</v>
      </c>
      <c r="AA44" s="79">
        <v>0</v>
      </c>
    </row>
    <row r="45" spans="1:27" ht="16.5" customHeight="1" x14ac:dyDescent="0.25">
      <c r="A45" s="108"/>
      <c r="B45" s="148" t="s">
        <v>138</v>
      </c>
      <c r="C45" s="148"/>
      <c r="D45" s="148"/>
      <c r="E45" s="148"/>
      <c r="F45" s="7" t="s">
        <v>17</v>
      </c>
      <c r="G45" s="70">
        <v>0</v>
      </c>
      <c r="H45" s="71">
        <v>0</v>
      </c>
      <c r="I45" s="72">
        <v>0</v>
      </c>
      <c r="J45" s="73">
        <v>0</v>
      </c>
      <c r="K45" s="74">
        <v>0</v>
      </c>
      <c r="L45" s="75">
        <v>0</v>
      </c>
      <c r="M45" s="76">
        <v>0</v>
      </c>
      <c r="N45" s="77">
        <v>0</v>
      </c>
      <c r="O45" s="78">
        <v>0</v>
      </c>
      <c r="P45" s="79">
        <v>0</v>
      </c>
      <c r="Q45" s="7" t="s">
        <v>17</v>
      </c>
      <c r="R45" s="70">
        <v>0</v>
      </c>
      <c r="S45" s="71">
        <v>0</v>
      </c>
      <c r="T45" s="72">
        <v>0</v>
      </c>
      <c r="U45" s="73">
        <v>0</v>
      </c>
      <c r="V45" s="74">
        <v>0</v>
      </c>
      <c r="W45" s="75">
        <v>0</v>
      </c>
      <c r="X45" s="76">
        <v>0</v>
      </c>
      <c r="Y45" s="77">
        <v>0</v>
      </c>
      <c r="Z45" s="78">
        <v>0</v>
      </c>
      <c r="AA45" s="79">
        <v>0</v>
      </c>
    </row>
    <row r="46" spans="1:27" x14ac:dyDescent="0.25">
      <c r="B46" s="19"/>
      <c r="G46" s="20"/>
      <c r="H46" s="20"/>
      <c r="I46" s="20"/>
      <c r="J46" s="20"/>
      <c r="K46" s="20"/>
      <c r="L46" s="20"/>
      <c r="M46" s="20"/>
      <c r="N46" s="20"/>
      <c r="O46" s="20"/>
      <c r="P46" s="20"/>
      <c r="Q46" s="20"/>
      <c r="R46" s="20"/>
      <c r="S46" s="20"/>
      <c r="T46" s="20"/>
      <c r="U46" s="20"/>
      <c r="V46" s="20"/>
      <c r="W46" s="20"/>
      <c r="X46" s="20"/>
    </row>
    <row r="47" spans="1:27" x14ac:dyDescent="0.25">
      <c r="B47" s="152" t="s">
        <v>29</v>
      </c>
      <c r="C47" s="152"/>
      <c r="D47" s="152"/>
      <c r="E47" s="26" t="s">
        <v>42</v>
      </c>
      <c r="G47" s="45">
        <f>IF(R39&gt;0,(1-(G39/R39))*-1,0)</f>
        <v>0</v>
      </c>
      <c r="H47" s="45">
        <f t="shared" ref="H47:P47" si="0">IF(S39&gt;0,(1-(H39/S39))*-1,0)</f>
        <v>0</v>
      </c>
      <c r="I47" s="45">
        <f t="shared" si="0"/>
        <v>0</v>
      </c>
      <c r="J47" s="45">
        <f t="shared" si="0"/>
        <v>0</v>
      </c>
      <c r="K47" s="45">
        <f t="shared" si="0"/>
        <v>0</v>
      </c>
      <c r="L47" s="45">
        <f t="shared" si="0"/>
        <v>0</v>
      </c>
      <c r="M47" s="45">
        <f t="shared" si="0"/>
        <v>0</v>
      </c>
      <c r="N47" s="45">
        <f t="shared" si="0"/>
        <v>0</v>
      </c>
      <c r="O47" s="45">
        <f t="shared" si="0"/>
        <v>0</v>
      </c>
      <c r="P47" s="45">
        <f t="shared" si="0"/>
        <v>0</v>
      </c>
      <c r="Q47" s="20"/>
      <c r="R47" s="20"/>
      <c r="S47" s="20"/>
      <c r="T47" s="20"/>
      <c r="U47" s="20"/>
      <c r="V47" s="20"/>
      <c r="W47" s="20"/>
      <c r="X47" s="20"/>
    </row>
    <row r="48" spans="1:27" x14ac:dyDescent="0.25">
      <c r="B48" s="152" t="s">
        <v>30</v>
      </c>
      <c r="C48" s="152"/>
      <c r="D48" s="152"/>
      <c r="E48" s="26" t="s">
        <v>42</v>
      </c>
      <c r="F48" s="21"/>
      <c r="G48" s="80">
        <f t="shared" ref="G48:P48" si="1">G39-R39</f>
        <v>0</v>
      </c>
      <c r="H48" s="80">
        <f t="shared" si="1"/>
        <v>0</v>
      </c>
      <c r="I48" s="80">
        <f t="shared" si="1"/>
        <v>0</v>
      </c>
      <c r="J48" s="80">
        <f t="shared" si="1"/>
        <v>0</v>
      </c>
      <c r="K48" s="80">
        <f t="shared" si="1"/>
        <v>0</v>
      </c>
      <c r="L48" s="80">
        <f t="shared" si="1"/>
        <v>0</v>
      </c>
      <c r="M48" s="80">
        <f t="shared" si="1"/>
        <v>0</v>
      </c>
      <c r="N48" s="80">
        <f t="shared" si="1"/>
        <v>0</v>
      </c>
      <c r="O48" s="80">
        <f t="shared" si="1"/>
        <v>0</v>
      </c>
      <c r="P48" s="80">
        <f t="shared" si="1"/>
        <v>0</v>
      </c>
      <c r="Q48" s="22"/>
      <c r="R48" s="22"/>
      <c r="S48" s="22"/>
      <c r="T48" s="22"/>
      <c r="U48" s="22"/>
      <c r="V48" s="22"/>
      <c r="W48" s="22"/>
      <c r="X48" s="22"/>
      <c r="Y48" s="28"/>
      <c r="Z48" s="28"/>
      <c r="AA48" s="28"/>
    </row>
    <row r="49" spans="1:38" x14ac:dyDescent="0.25">
      <c r="B49" s="129"/>
      <c r="C49" s="129"/>
      <c r="D49" s="129"/>
      <c r="E49" s="27"/>
      <c r="F49" s="42"/>
      <c r="G49" s="43"/>
      <c r="H49" s="25"/>
      <c r="I49" s="25"/>
      <c r="J49" s="25"/>
      <c r="K49" s="25"/>
      <c r="L49" s="25"/>
      <c r="M49" s="25"/>
      <c r="N49" s="25"/>
      <c r="O49" s="25"/>
      <c r="P49" s="25"/>
      <c r="Q49" s="22"/>
      <c r="R49" s="22"/>
      <c r="S49" s="22"/>
      <c r="T49" s="22"/>
      <c r="U49" s="22"/>
      <c r="V49" s="22"/>
      <c r="W49" s="22"/>
      <c r="X49" s="22"/>
      <c r="Y49" s="28"/>
      <c r="Z49" s="28"/>
      <c r="AA49" s="28"/>
    </row>
    <row r="50" spans="1:38" x14ac:dyDescent="0.25">
      <c r="C50" s="12"/>
    </row>
    <row r="51" spans="1:38" ht="21" x14ac:dyDescent="0.35">
      <c r="B51" s="13" t="s">
        <v>68</v>
      </c>
      <c r="C51" s="9"/>
      <c r="D51" s="9"/>
      <c r="E51" s="9"/>
    </row>
    <row r="52" spans="1:38" x14ac:dyDescent="0.25">
      <c r="C52" s="12"/>
    </row>
    <row r="53" spans="1:38" ht="18.75" x14ac:dyDescent="0.3">
      <c r="B53" s="23" t="s">
        <v>69</v>
      </c>
      <c r="C53" s="23"/>
      <c r="G53" s="14">
        <v>2020</v>
      </c>
      <c r="H53" s="14">
        <v>2020</v>
      </c>
      <c r="I53" s="14">
        <v>2020</v>
      </c>
      <c r="J53" s="14">
        <v>2020</v>
      </c>
      <c r="K53" s="14">
        <v>2021</v>
      </c>
      <c r="L53" s="14">
        <v>2021</v>
      </c>
      <c r="M53" s="14">
        <v>2021</v>
      </c>
      <c r="N53" s="14">
        <v>2021</v>
      </c>
      <c r="O53" s="14">
        <v>2021</v>
      </c>
      <c r="P53" s="14">
        <v>2021</v>
      </c>
      <c r="R53" s="14">
        <v>2019</v>
      </c>
      <c r="S53" s="14">
        <v>2019</v>
      </c>
      <c r="T53" s="14">
        <v>2019</v>
      </c>
      <c r="U53" s="14">
        <v>2019</v>
      </c>
      <c r="V53" s="14">
        <v>2019</v>
      </c>
      <c r="W53" s="14">
        <v>2019</v>
      </c>
      <c r="X53" s="14">
        <v>2019</v>
      </c>
      <c r="Y53" s="14">
        <v>2019</v>
      </c>
      <c r="Z53" s="14">
        <v>2019</v>
      </c>
      <c r="AA53" s="14">
        <v>2019</v>
      </c>
    </row>
    <row r="54" spans="1:38" x14ac:dyDescent="0.25">
      <c r="G54" s="15" t="s">
        <v>16</v>
      </c>
      <c r="H54" s="15" t="s">
        <v>16</v>
      </c>
      <c r="I54" s="15" t="s">
        <v>16</v>
      </c>
      <c r="J54" s="15" t="s">
        <v>16</v>
      </c>
      <c r="K54" s="15" t="s">
        <v>16</v>
      </c>
      <c r="L54" s="15" t="s">
        <v>16</v>
      </c>
      <c r="M54" s="15" t="s">
        <v>16</v>
      </c>
      <c r="N54" s="15" t="s">
        <v>16</v>
      </c>
      <c r="O54" s="15" t="s">
        <v>16</v>
      </c>
      <c r="P54" s="15" t="s">
        <v>16</v>
      </c>
      <c r="R54" s="15" t="s">
        <v>16</v>
      </c>
      <c r="S54" s="15" t="s">
        <v>16</v>
      </c>
      <c r="T54" s="15" t="s">
        <v>16</v>
      </c>
      <c r="U54" s="15" t="s">
        <v>16</v>
      </c>
      <c r="V54" s="15" t="s">
        <v>16</v>
      </c>
      <c r="W54" s="15" t="s">
        <v>16</v>
      </c>
      <c r="X54" s="15" t="s">
        <v>16</v>
      </c>
      <c r="Y54" s="15" t="s">
        <v>16</v>
      </c>
      <c r="Z54" s="15" t="s">
        <v>16</v>
      </c>
      <c r="AA54" s="15" t="s">
        <v>16</v>
      </c>
    </row>
    <row r="55" spans="1:38" x14ac:dyDescent="0.25">
      <c r="G55" s="16" t="s">
        <v>20</v>
      </c>
      <c r="H55" s="16" t="s">
        <v>21</v>
      </c>
      <c r="I55" s="16" t="s">
        <v>22</v>
      </c>
      <c r="J55" s="16" t="s">
        <v>23</v>
      </c>
      <c r="K55" s="16" t="s">
        <v>24</v>
      </c>
      <c r="L55" s="16" t="s">
        <v>25</v>
      </c>
      <c r="M55" s="37" t="s">
        <v>36</v>
      </c>
      <c r="N55" s="38" t="s">
        <v>37</v>
      </c>
      <c r="O55" s="38" t="s">
        <v>38</v>
      </c>
      <c r="P55" s="38" t="s">
        <v>39</v>
      </c>
      <c r="R55" s="16" t="s">
        <v>20</v>
      </c>
      <c r="S55" s="16" t="s">
        <v>21</v>
      </c>
      <c r="T55" s="16" t="s">
        <v>22</v>
      </c>
      <c r="U55" s="16" t="s">
        <v>23</v>
      </c>
      <c r="V55" s="16" t="s">
        <v>24</v>
      </c>
      <c r="W55" s="16" t="s">
        <v>25</v>
      </c>
      <c r="X55" s="37" t="s">
        <v>36</v>
      </c>
      <c r="Y55" s="38" t="s">
        <v>37</v>
      </c>
      <c r="Z55" s="38" t="s">
        <v>38</v>
      </c>
      <c r="AA55" s="38" t="s">
        <v>39</v>
      </c>
    </row>
    <row r="56" spans="1:38" x14ac:dyDescent="0.25">
      <c r="B56" s="10"/>
      <c r="G56" s="17" t="s">
        <v>4</v>
      </c>
      <c r="H56" s="17" t="s">
        <v>4</v>
      </c>
      <c r="I56" s="17" t="s">
        <v>4</v>
      </c>
      <c r="J56" s="17" t="s">
        <v>4</v>
      </c>
      <c r="K56" s="17" t="s">
        <v>4</v>
      </c>
      <c r="L56" s="17" t="s">
        <v>4</v>
      </c>
      <c r="M56" s="17" t="s">
        <v>4</v>
      </c>
      <c r="N56" s="17" t="s">
        <v>4</v>
      </c>
      <c r="O56" s="17" t="s">
        <v>4</v>
      </c>
      <c r="P56" s="17" t="s">
        <v>4</v>
      </c>
      <c r="R56" s="17" t="s">
        <v>4</v>
      </c>
      <c r="S56" s="17" t="s">
        <v>4</v>
      </c>
      <c r="T56" s="17" t="s">
        <v>4</v>
      </c>
      <c r="U56" s="17" t="s">
        <v>4</v>
      </c>
      <c r="V56" s="17" t="s">
        <v>4</v>
      </c>
      <c r="W56" s="17" t="s">
        <v>4</v>
      </c>
      <c r="X56" s="17" t="s">
        <v>4</v>
      </c>
      <c r="Y56" s="17" t="s">
        <v>4</v>
      </c>
      <c r="Z56" s="17" t="s">
        <v>4</v>
      </c>
      <c r="AA56" s="17" t="s">
        <v>4</v>
      </c>
    </row>
    <row r="57" spans="1:38" ht="32.25" customHeight="1" x14ac:dyDescent="0.25">
      <c r="A57" s="47" t="s">
        <v>70</v>
      </c>
      <c r="B57" s="151" t="s">
        <v>94</v>
      </c>
      <c r="C57" s="151"/>
      <c r="D57" s="151"/>
      <c r="E57" s="151"/>
      <c r="G57" s="18" t="s">
        <v>11</v>
      </c>
      <c r="H57" s="18" t="s">
        <v>11</v>
      </c>
      <c r="I57" s="18" t="s">
        <v>11</v>
      </c>
      <c r="J57" s="18" t="s">
        <v>11</v>
      </c>
      <c r="K57" s="18" t="s">
        <v>11</v>
      </c>
      <c r="L57" s="18" t="s">
        <v>11</v>
      </c>
      <c r="M57" s="18" t="s">
        <v>11</v>
      </c>
      <c r="N57" s="18" t="s">
        <v>11</v>
      </c>
      <c r="O57" s="18" t="s">
        <v>11</v>
      </c>
      <c r="P57" s="18" t="s">
        <v>11</v>
      </c>
      <c r="R57" s="18" t="s">
        <v>14</v>
      </c>
      <c r="S57" s="18" t="s">
        <v>14</v>
      </c>
      <c r="T57" s="18" t="s">
        <v>14</v>
      </c>
      <c r="U57" s="18" t="s">
        <v>14</v>
      </c>
      <c r="V57" s="18" t="s">
        <v>14</v>
      </c>
      <c r="W57" s="18" t="s">
        <v>14</v>
      </c>
      <c r="X57" s="18" t="s">
        <v>14</v>
      </c>
      <c r="Y57" s="18" t="s">
        <v>14</v>
      </c>
      <c r="Z57" s="18" t="s">
        <v>14</v>
      </c>
      <c r="AA57" s="18" t="s">
        <v>14</v>
      </c>
      <c r="AK57" s="24"/>
      <c r="AL57" s="24"/>
    </row>
    <row r="58" spans="1:38" x14ac:dyDescent="0.25">
      <c r="A58" s="46" t="s">
        <v>43</v>
      </c>
      <c r="B58" s="147" t="s">
        <v>15</v>
      </c>
      <c r="C58" s="147"/>
      <c r="D58" s="147"/>
      <c r="E58" s="147"/>
      <c r="G58" s="65" t="s">
        <v>35</v>
      </c>
      <c r="H58" s="31">
        <v>44105</v>
      </c>
      <c r="I58" s="32">
        <v>44136</v>
      </c>
      <c r="J58" s="33">
        <v>44166</v>
      </c>
      <c r="K58" s="34">
        <v>44197</v>
      </c>
      <c r="L58" s="35">
        <v>44228</v>
      </c>
      <c r="M58" s="36">
        <v>44256</v>
      </c>
      <c r="N58" s="39">
        <v>44287</v>
      </c>
      <c r="O58" s="40">
        <v>44317</v>
      </c>
      <c r="P58" s="41">
        <v>44348</v>
      </c>
      <c r="R58" s="65" t="s">
        <v>40</v>
      </c>
      <c r="S58" s="31">
        <v>43739</v>
      </c>
      <c r="T58" s="32">
        <v>43770</v>
      </c>
      <c r="U58" s="33">
        <v>43800</v>
      </c>
      <c r="V58" s="34">
        <v>43466</v>
      </c>
      <c r="W58" s="35">
        <v>43497</v>
      </c>
      <c r="X58" s="36">
        <v>43525</v>
      </c>
      <c r="Y58" s="39">
        <v>43556</v>
      </c>
      <c r="Z58" s="40">
        <v>43586</v>
      </c>
      <c r="AA58" s="41">
        <v>43617</v>
      </c>
    </row>
    <row r="59" spans="1:38" x14ac:dyDescent="0.25">
      <c r="A59" s="46"/>
      <c r="B59" s="150" t="s">
        <v>120</v>
      </c>
      <c r="C59" s="150"/>
      <c r="D59" s="150"/>
      <c r="E59" s="150"/>
      <c r="F59" s="7" t="s">
        <v>17</v>
      </c>
      <c r="G59" s="70">
        <v>0</v>
      </c>
      <c r="H59" s="71">
        <v>0</v>
      </c>
      <c r="I59" s="72">
        <v>0</v>
      </c>
      <c r="J59" s="73">
        <v>0</v>
      </c>
      <c r="K59" s="74">
        <v>0</v>
      </c>
      <c r="L59" s="75">
        <v>0</v>
      </c>
      <c r="M59" s="76">
        <v>0</v>
      </c>
      <c r="N59" s="77">
        <v>0</v>
      </c>
      <c r="O59" s="78">
        <v>0</v>
      </c>
      <c r="P59" s="79">
        <v>0</v>
      </c>
      <c r="Q59" s="7" t="s">
        <v>17</v>
      </c>
      <c r="R59" s="70">
        <v>0</v>
      </c>
      <c r="S59" s="71">
        <v>0</v>
      </c>
      <c r="T59" s="72">
        <v>0</v>
      </c>
      <c r="U59" s="73">
        <v>0</v>
      </c>
      <c r="V59" s="74">
        <v>0</v>
      </c>
      <c r="W59" s="75">
        <v>0</v>
      </c>
      <c r="X59" s="76">
        <v>0</v>
      </c>
      <c r="Y59" s="77">
        <v>0</v>
      </c>
      <c r="Z59" s="78">
        <v>0</v>
      </c>
      <c r="AA59" s="79">
        <v>0</v>
      </c>
    </row>
    <row r="60" spans="1:38" x14ac:dyDescent="0.25">
      <c r="A60" s="46"/>
      <c r="B60" s="150" t="s">
        <v>121</v>
      </c>
      <c r="C60" s="150"/>
      <c r="D60" s="150"/>
      <c r="E60" s="150"/>
      <c r="F60" s="7" t="s">
        <v>17</v>
      </c>
      <c r="G60" s="70">
        <v>0</v>
      </c>
      <c r="H60" s="71">
        <v>0</v>
      </c>
      <c r="I60" s="72">
        <v>0</v>
      </c>
      <c r="J60" s="73">
        <v>0</v>
      </c>
      <c r="K60" s="74">
        <v>0</v>
      </c>
      <c r="L60" s="75">
        <v>0</v>
      </c>
      <c r="M60" s="76">
        <v>0</v>
      </c>
      <c r="N60" s="77">
        <v>0</v>
      </c>
      <c r="O60" s="78">
        <v>0</v>
      </c>
      <c r="P60" s="79">
        <v>0</v>
      </c>
      <c r="Q60" s="7" t="s">
        <v>17</v>
      </c>
      <c r="R60" s="70">
        <v>0</v>
      </c>
      <c r="S60" s="71">
        <v>0</v>
      </c>
      <c r="T60" s="72">
        <v>0</v>
      </c>
      <c r="U60" s="73">
        <v>0</v>
      </c>
      <c r="V60" s="74">
        <v>0</v>
      </c>
      <c r="W60" s="75">
        <v>0</v>
      </c>
      <c r="X60" s="76">
        <v>0</v>
      </c>
      <c r="Y60" s="77">
        <v>0</v>
      </c>
      <c r="Z60" s="78">
        <v>0</v>
      </c>
      <c r="AA60" s="79">
        <v>0</v>
      </c>
    </row>
    <row r="61" spans="1:38" x14ac:dyDescent="0.25">
      <c r="A61" s="46"/>
      <c r="B61" s="150" t="s">
        <v>87</v>
      </c>
      <c r="C61" s="150"/>
      <c r="D61" s="150"/>
      <c r="E61" s="150"/>
      <c r="F61" s="7" t="s">
        <v>17</v>
      </c>
      <c r="G61" s="70">
        <v>0</v>
      </c>
      <c r="H61" s="71">
        <v>0</v>
      </c>
      <c r="I61" s="72">
        <v>0</v>
      </c>
      <c r="J61" s="73">
        <v>0</v>
      </c>
      <c r="K61" s="74">
        <v>0</v>
      </c>
      <c r="L61" s="75">
        <v>0</v>
      </c>
      <c r="M61" s="76">
        <v>0</v>
      </c>
      <c r="N61" s="77">
        <v>0</v>
      </c>
      <c r="O61" s="78">
        <v>0</v>
      </c>
      <c r="P61" s="79">
        <v>0</v>
      </c>
      <c r="Q61" s="7" t="s">
        <v>17</v>
      </c>
      <c r="R61" s="70">
        <v>0</v>
      </c>
      <c r="S61" s="71">
        <v>0</v>
      </c>
      <c r="T61" s="72">
        <v>0</v>
      </c>
      <c r="U61" s="73">
        <v>0</v>
      </c>
      <c r="V61" s="74">
        <v>0</v>
      </c>
      <c r="W61" s="75">
        <v>0</v>
      </c>
      <c r="X61" s="76">
        <v>0</v>
      </c>
      <c r="Y61" s="77">
        <v>0</v>
      </c>
      <c r="Z61" s="78">
        <v>0</v>
      </c>
      <c r="AA61" s="79">
        <v>0</v>
      </c>
    </row>
    <row r="62" spans="1:38" x14ac:dyDescent="0.25">
      <c r="A62" s="46"/>
      <c r="B62" s="150" t="s">
        <v>122</v>
      </c>
      <c r="C62" s="150"/>
      <c r="D62" s="150"/>
      <c r="E62" s="150"/>
      <c r="F62" s="7" t="s">
        <v>17</v>
      </c>
      <c r="G62" s="70">
        <v>0</v>
      </c>
      <c r="H62" s="71">
        <v>0</v>
      </c>
      <c r="I62" s="72">
        <v>0</v>
      </c>
      <c r="J62" s="73">
        <v>0</v>
      </c>
      <c r="K62" s="74">
        <v>0</v>
      </c>
      <c r="L62" s="75">
        <v>0</v>
      </c>
      <c r="M62" s="76">
        <v>0</v>
      </c>
      <c r="N62" s="77">
        <v>0</v>
      </c>
      <c r="O62" s="78">
        <v>0</v>
      </c>
      <c r="P62" s="79">
        <v>0</v>
      </c>
      <c r="Q62" s="7" t="s">
        <v>17</v>
      </c>
      <c r="R62" s="70">
        <v>0</v>
      </c>
      <c r="S62" s="71">
        <v>0</v>
      </c>
      <c r="T62" s="72">
        <v>0</v>
      </c>
      <c r="U62" s="73">
        <v>0</v>
      </c>
      <c r="V62" s="74">
        <v>0</v>
      </c>
      <c r="W62" s="75">
        <v>0</v>
      </c>
      <c r="X62" s="76">
        <v>0</v>
      </c>
      <c r="Y62" s="77">
        <v>0</v>
      </c>
      <c r="Z62" s="78">
        <v>0</v>
      </c>
      <c r="AA62" s="79">
        <v>0</v>
      </c>
    </row>
    <row r="63" spans="1:38" ht="47.25" customHeight="1" x14ac:dyDescent="0.25">
      <c r="A63" s="46"/>
      <c r="B63" s="157" t="s">
        <v>129</v>
      </c>
      <c r="C63" s="157"/>
      <c r="D63" s="157"/>
      <c r="E63" s="157"/>
      <c r="F63" s="7" t="s">
        <v>17</v>
      </c>
      <c r="G63" s="70">
        <v>0</v>
      </c>
      <c r="H63" s="71">
        <v>0</v>
      </c>
      <c r="I63" s="72">
        <v>0</v>
      </c>
      <c r="J63" s="73">
        <v>0</v>
      </c>
      <c r="K63" s="74">
        <v>0</v>
      </c>
      <c r="L63" s="75">
        <v>0</v>
      </c>
      <c r="M63" s="76">
        <v>0</v>
      </c>
      <c r="N63" s="77">
        <v>0</v>
      </c>
      <c r="O63" s="78">
        <v>0</v>
      </c>
      <c r="P63" s="79">
        <v>0</v>
      </c>
      <c r="Q63" s="7" t="s">
        <v>17</v>
      </c>
      <c r="R63" s="70">
        <v>0</v>
      </c>
      <c r="S63" s="71">
        <v>0</v>
      </c>
      <c r="T63" s="72">
        <v>0</v>
      </c>
      <c r="U63" s="73">
        <v>0</v>
      </c>
      <c r="V63" s="74">
        <v>0</v>
      </c>
      <c r="W63" s="75">
        <v>0</v>
      </c>
      <c r="X63" s="76">
        <v>0</v>
      </c>
      <c r="Y63" s="77">
        <v>0</v>
      </c>
      <c r="Z63" s="78">
        <v>0</v>
      </c>
      <c r="AA63" s="79">
        <v>0</v>
      </c>
    </row>
    <row r="64" spans="1:38" ht="30" customHeight="1" x14ac:dyDescent="0.25">
      <c r="A64" s="46"/>
      <c r="B64" s="157" t="s">
        <v>131</v>
      </c>
      <c r="C64" s="157"/>
      <c r="D64" s="157"/>
      <c r="E64" s="157"/>
      <c r="F64" s="7"/>
      <c r="G64" s="70">
        <v>0</v>
      </c>
      <c r="H64" s="71">
        <v>0</v>
      </c>
      <c r="I64" s="72">
        <v>0</v>
      </c>
      <c r="J64" s="73">
        <v>0</v>
      </c>
      <c r="K64" s="74">
        <v>0</v>
      </c>
      <c r="L64" s="75">
        <v>0</v>
      </c>
      <c r="M64" s="76">
        <v>0</v>
      </c>
      <c r="N64" s="77">
        <v>0</v>
      </c>
      <c r="O64" s="78">
        <v>0</v>
      </c>
      <c r="P64" s="79">
        <v>0</v>
      </c>
      <c r="Q64" s="7"/>
      <c r="R64" s="70">
        <v>0</v>
      </c>
      <c r="S64" s="71">
        <v>0</v>
      </c>
      <c r="T64" s="72">
        <v>0</v>
      </c>
      <c r="U64" s="73">
        <v>0</v>
      </c>
      <c r="V64" s="74">
        <v>0</v>
      </c>
      <c r="W64" s="75">
        <v>0</v>
      </c>
      <c r="X64" s="76">
        <v>0</v>
      </c>
      <c r="Y64" s="77">
        <v>0</v>
      </c>
      <c r="Z64" s="78">
        <v>0</v>
      </c>
      <c r="AA64" s="79">
        <v>0</v>
      </c>
    </row>
    <row r="65" spans="1:27" ht="31.5" customHeight="1" x14ac:dyDescent="0.25">
      <c r="A65" s="44"/>
      <c r="B65" s="153" t="s">
        <v>93</v>
      </c>
      <c r="C65" s="154"/>
      <c r="D65" s="154"/>
      <c r="E65" s="155"/>
      <c r="F65" s="7"/>
      <c r="G65" s="130">
        <f>G59+G60+G61+G62+G63+G64</f>
        <v>0</v>
      </c>
      <c r="H65" s="130">
        <f t="shared" ref="H65:R65" si="2">H59+H60+H61+H62+H63+H64</f>
        <v>0</v>
      </c>
      <c r="I65" s="130">
        <f t="shared" si="2"/>
        <v>0</v>
      </c>
      <c r="J65" s="130">
        <f t="shared" si="2"/>
        <v>0</v>
      </c>
      <c r="K65" s="130">
        <f t="shared" si="2"/>
        <v>0</v>
      </c>
      <c r="L65" s="130">
        <f t="shared" si="2"/>
        <v>0</v>
      </c>
      <c r="M65" s="130">
        <f t="shared" si="2"/>
        <v>0</v>
      </c>
      <c r="N65" s="130">
        <f t="shared" si="2"/>
        <v>0</v>
      </c>
      <c r="O65" s="130">
        <f t="shared" si="2"/>
        <v>0</v>
      </c>
      <c r="P65" s="130">
        <f t="shared" si="2"/>
        <v>0</v>
      </c>
      <c r="Q65" s="7"/>
      <c r="R65" s="130">
        <f t="shared" si="2"/>
        <v>0</v>
      </c>
      <c r="S65" s="130">
        <f t="shared" ref="S65" si="3">S59+S60+S61+S62+S63+S64</f>
        <v>0</v>
      </c>
      <c r="T65" s="130">
        <f t="shared" ref="T65" si="4">T59+T60+T61+T62+T63+T64</f>
        <v>0</v>
      </c>
      <c r="U65" s="130">
        <f t="shared" ref="U65" si="5">U59+U60+U61+U62+U63+U64</f>
        <v>0</v>
      </c>
      <c r="V65" s="130">
        <f t="shared" ref="V65" si="6">V59+V60+V61+V62+V63+V64</f>
        <v>0</v>
      </c>
      <c r="W65" s="130">
        <f t="shared" ref="W65" si="7">W59+W60+W61+W62+W63+W64</f>
        <v>0</v>
      </c>
      <c r="X65" s="130">
        <f t="shared" ref="X65" si="8">X59+X60+X61+X62+X63+X64</f>
        <v>0</v>
      </c>
      <c r="Y65" s="130">
        <f t="shared" ref="Y65" si="9">Y59+Y60+Y61+Y62+Y63+Y64</f>
        <v>0</v>
      </c>
      <c r="Z65" s="130">
        <f t="shared" ref="Z65" si="10">Z59+Z60+Z61+Z62+Z63+Z64</f>
        <v>0</v>
      </c>
      <c r="AA65" s="130">
        <f t="shared" ref="AA65" si="11">AA59+AA60+AA61+AA62+AA63+AA64</f>
        <v>0</v>
      </c>
    </row>
    <row r="66" spans="1:27" ht="30" customHeight="1" x14ac:dyDescent="0.25">
      <c r="A66" s="44"/>
      <c r="B66" s="156" t="s">
        <v>106</v>
      </c>
      <c r="C66" s="148"/>
      <c r="D66" s="148"/>
      <c r="E66" s="148"/>
      <c r="F66" s="7" t="s">
        <v>17</v>
      </c>
      <c r="G66" s="70">
        <v>0</v>
      </c>
      <c r="H66" s="71">
        <v>0</v>
      </c>
      <c r="I66" s="72">
        <v>0</v>
      </c>
      <c r="J66" s="73">
        <v>0</v>
      </c>
      <c r="K66" s="74">
        <v>0</v>
      </c>
      <c r="L66" s="75">
        <v>0</v>
      </c>
      <c r="M66" s="76">
        <v>0</v>
      </c>
      <c r="N66" s="77">
        <v>0</v>
      </c>
      <c r="O66" s="78">
        <v>0</v>
      </c>
      <c r="P66" s="79">
        <v>0</v>
      </c>
      <c r="Q66" s="7" t="s">
        <v>17</v>
      </c>
      <c r="R66" s="70">
        <v>0</v>
      </c>
      <c r="S66" s="71">
        <v>0</v>
      </c>
      <c r="T66" s="72">
        <v>0</v>
      </c>
      <c r="U66" s="73">
        <v>0</v>
      </c>
      <c r="V66" s="74">
        <v>0</v>
      </c>
      <c r="W66" s="75">
        <v>0</v>
      </c>
      <c r="X66" s="76">
        <v>0</v>
      </c>
      <c r="Y66" s="77">
        <v>0</v>
      </c>
      <c r="Z66" s="78">
        <v>0</v>
      </c>
      <c r="AA66" s="79">
        <v>0</v>
      </c>
    </row>
    <row r="67" spans="1:27" ht="31.5" customHeight="1" x14ac:dyDescent="0.25">
      <c r="A67" s="44"/>
      <c r="B67" s="171" t="s">
        <v>105</v>
      </c>
      <c r="C67" s="172"/>
      <c r="D67" s="172"/>
      <c r="E67" s="173"/>
      <c r="F67" s="7"/>
      <c r="G67" s="130">
        <f>G65+G66</f>
        <v>0</v>
      </c>
      <c r="H67" s="130">
        <f t="shared" ref="H67:R67" si="12">H65+H66</f>
        <v>0</v>
      </c>
      <c r="I67" s="130">
        <f t="shared" si="12"/>
        <v>0</v>
      </c>
      <c r="J67" s="130">
        <f t="shared" si="12"/>
        <v>0</v>
      </c>
      <c r="K67" s="130">
        <f t="shared" si="12"/>
        <v>0</v>
      </c>
      <c r="L67" s="130">
        <f t="shared" si="12"/>
        <v>0</v>
      </c>
      <c r="M67" s="130">
        <f t="shared" si="12"/>
        <v>0</v>
      </c>
      <c r="N67" s="130">
        <f t="shared" si="12"/>
        <v>0</v>
      </c>
      <c r="O67" s="130">
        <f t="shared" si="12"/>
        <v>0</v>
      </c>
      <c r="P67" s="130">
        <f t="shared" si="12"/>
        <v>0</v>
      </c>
      <c r="Q67" s="7"/>
      <c r="R67" s="130">
        <f t="shared" si="12"/>
        <v>0</v>
      </c>
      <c r="S67" s="130">
        <f t="shared" ref="S67" si="13">S65+S66</f>
        <v>0</v>
      </c>
      <c r="T67" s="130">
        <f t="shared" ref="T67" si="14">T65+T66</f>
        <v>0</v>
      </c>
      <c r="U67" s="130">
        <f t="shared" ref="U67" si="15">U65+U66</f>
        <v>0</v>
      </c>
      <c r="V67" s="130">
        <f t="shared" ref="V67" si="16">V65+V66</f>
        <v>0</v>
      </c>
      <c r="W67" s="130">
        <f t="shared" ref="W67" si="17">W65+W66</f>
        <v>0</v>
      </c>
      <c r="X67" s="130">
        <f t="shared" ref="X67" si="18">X65+X66</f>
        <v>0</v>
      </c>
      <c r="Y67" s="130">
        <f t="shared" ref="Y67" si="19">Y65+Y66</f>
        <v>0</v>
      </c>
      <c r="Z67" s="130">
        <f t="shared" ref="Z67" si="20">Z65+Z66</f>
        <v>0</v>
      </c>
      <c r="AA67" s="130">
        <f t="shared" ref="AA67" si="21">AA65+AA66</f>
        <v>0</v>
      </c>
    </row>
    <row r="68" spans="1:27" ht="15.75" customHeight="1" x14ac:dyDescent="0.25">
      <c r="A68" s="44"/>
      <c r="B68" s="152" t="s">
        <v>72</v>
      </c>
      <c r="C68" s="152"/>
      <c r="D68" s="152"/>
      <c r="E68" s="152"/>
      <c r="F68" s="7"/>
      <c r="G68" s="131">
        <f t="shared" ref="G68:P68" si="22">G39+G42+G43+G44+G45-G67</f>
        <v>0</v>
      </c>
      <c r="H68" s="131">
        <f t="shared" si="22"/>
        <v>0</v>
      </c>
      <c r="I68" s="131">
        <f t="shared" si="22"/>
        <v>0</v>
      </c>
      <c r="J68" s="131">
        <f t="shared" si="22"/>
        <v>0</v>
      </c>
      <c r="K68" s="131">
        <f t="shared" si="22"/>
        <v>0</v>
      </c>
      <c r="L68" s="131">
        <f t="shared" si="22"/>
        <v>0</v>
      </c>
      <c r="M68" s="131">
        <f t="shared" si="22"/>
        <v>0</v>
      </c>
      <c r="N68" s="131">
        <f t="shared" si="22"/>
        <v>0</v>
      </c>
      <c r="O68" s="131">
        <f t="shared" si="22"/>
        <v>0</v>
      </c>
      <c r="P68" s="131">
        <f t="shared" si="22"/>
        <v>0</v>
      </c>
      <c r="Q68" s="7"/>
      <c r="R68" s="131">
        <f t="shared" ref="R68:AA68" si="23">R39+R42+R43+R44+R45-R67</f>
        <v>0</v>
      </c>
      <c r="S68" s="131">
        <f t="shared" si="23"/>
        <v>0</v>
      </c>
      <c r="T68" s="131">
        <f t="shared" si="23"/>
        <v>0</v>
      </c>
      <c r="U68" s="131">
        <f t="shared" si="23"/>
        <v>0</v>
      </c>
      <c r="V68" s="131">
        <f t="shared" si="23"/>
        <v>0</v>
      </c>
      <c r="W68" s="131">
        <f t="shared" si="23"/>
        <v>0</v>
      </c>
      <c r="X68" s="131">
        <f t="shared" si="23"/>
        <v>0</v>
      </c>
      <c r="Y68" s="131">
        <f t="shared" si="23"/>
        <v>0</v>
      </c>
      <c r="Z68" s="131">
        <f t="shared" si="23"/>
        <v>0</v>
      </c>
      <c r="AA68" s="131">
        <f t="shared" si="23"/>
        <v>0</v>
      </c>
    </row>
    <row r="69" spans="1:27" ht="15.75" customHeight="1" x14ac:dyDescent="0.25">
      <c r="A69" s="44"/>
      <c r="B69" s="112"/>
      <c r="C69" s="129"/>
      <c r="D69" s="129"/>
      <c r="E69" s="129"/>
      <c r="F69" s="110"/>
      <c r="G69" s="132"/>
      <c r="H69" s="132"/>
      <c r="I69" s="132"/>
      <c r="J69" s="132"/>
      <c r="K69" s="132"/>
      <c r="L69" s="132"/>
      <c r="M69" s="132"/>
      <c r="N69" s="132"/>
      <c r="O69" s="132"/>
      <c r="P69" s="132"/>
      <c r="Q69" s="111"/>
      <c r="R69" s="132"/>
      <c r="S69" s="132"/>
      <c r="T69" s="132"/>
      <c r="U69" s="132"/>
      <c r="V69" s="132"/>
      <c r="W69" s="132"/>
      <c r="X69" s="132"/>
      <c r="Y69" s="132"/>
      <c r="Z69" s="132"/>
      <c r="AA69" s="132"/>
    </row>
    <row r="70" spans="1:27" ht="15.75" customHeight="1" x14ac:dyDescent="0.25">
      <c r="A70" s="44"/>
      <c r="B70" s="180" t="s">
        <v>73</v>
      </c>
      <c r="C70" s="180"/>
      <c r="D70" s="180"/>
      <c r="E70" s="180"/>
      <c r="F70" s="110"/>
      <c r="G70" s="132"/>
      <c r="H70" s="132"/>
      <c r="I70" s="132"/>
      <c r="J70" s="132"/>
      <c r="K70" s="132"/>
      <c r="L70" s="132"/>
      <c r="M70" s="132"/>
      <c r="N70" s="132"/>
      <c r="O70" s="132"/>
      <c r="P70" s="132"/>
      <c r="Q70" s="111"/>
      <c r="R70" s="132"/>
      <c r="S70" s="132"/>
      <c r="T70" s="132"/>
      <c r="U70" s="132"/>
      <c r="V70" s="132"/>
      <c r="W70" s="132"/>
      <c r="X70" s="132"/>
      <c r="Y70" s="132"/>
      <c r="Z70" s="132"/>
      <c r="AA70" s="132"/>
    </row>
    <row r="71" spans="1:27" ht="15.75" customHeight="1" x14ac:dyDescent="0.25">
      <c r="A71" s="44"/>
      <c r="B71" s="151" t="s">
        <v>94</v>
      </c>
      <c r="C71" s="151"/>
      <c r="D71" s="151"/>
      <c r="E71" s="151"/>
      <c r="F71" s="110"/>
      <c r="G71" s="132"/>
      <c r="H71" s="132"/>
      <c r="I71" s="132"/>
      <c r="J71" s="132"/>
      <c r="K71" s="132"/>
      <c r="L71" s="132"/>
      <c r="M71" s="132"/>
      <c r="N71" s="132"/>
      <c r="O71" s="132"/>
      <c r="P71" s="132"/>
      <c r="Q71" s="111"/>
      <c r="R71" s="132"/>
      <c r="S71" s="132"/>
      <c r="T71" s="132"/>
      <c r="U71" s="132"/>
      <c r="V71" s="132"/>
      <c r="W71" s="132"/>
      <c r="X71" s="132"/>
      <c r="Y71" s="132"/>
      <c r="Z71" s="132"/>
      <c r="AA71" s="132"/>
    </row>
    <row r="72" spans="1:27" ht="16.5" customHeight="1" x14ac:dyDescent="0.25">
      <c r="A72" s="44" t="s">
        <v>6</v>
      </c>
      <c r="B72" s="148" t="s">
        <v>89</v>
      </c>
      <c r="C72" s="148"/>
      <c r="D72" s="148"/>
      <c r="E72" s="148"/>
      <c r="F72" s="7" t="s">
        <v>17</v>
      </c>
      <c r="G72" s="70">
        <v>0</v>
      </c>
      <c r="H72" s="71">
        <v>0</v>
      </c>
      <c r="I72" s="72">
        <v>0</v>
      </c>
      <c r="J72" s="73">
        <v>0</v>
      </c>
      <c r="K72" s="74">
        <v>0</v>
      </c>
      <c r="L72" s="75">
        <v>0</v>
      </c>
      <c r="M72" s="76">
        <v>0</v>
      </c>
      <c r="N72" s="77">
        <v>0</v>
      </c>
      <c r="O72" s="78">
        <v>0</v>
      </c>
      <c r="P72" s="79">
        <v>0</v>
      </c>
      <c r="Q72" s="7" t="s">
        <v>17</v>
      </c>
      <c r="R72" s="70">
        <v>0</v>
      </c>
      <c r="S72" s="71">
        <v>0</v>
      </c>
      <c r="T72" s="72">
        <v>0</v>
      </c>
      <c r="U72" s="73">
        <v>0</v>
      </c>
      <c r="V72" s="74">
        <v>0</v>
      </c>
      <c r="W72" s="75">
        <v>0</v>
      </c>
      <c r="X72" s="76">
        <v>0</v>
      </c>
      <c r="Y72" s="77">
        <v>0</v>
      </c>
      <c r="Z72" s="78">
        <v>0</v>
      </c>
      <c r="AA72" s="79">
        <v>0</v>
      </c>
    </row>
    <row r="73" spans="1:27" ht="33" customHeight="1" x14ac:dyDescent="0.25">
      <c r="A73" s="44" t="s">
        <v>7</v>
      </c>
      <c r="B73" s="148" t="s">
        <v>90</v>
      </c>
      <c r="C73" s="148"/>
      <c r="D73" s="148"/>
      <c r="E73" s="148"/>
      <c r="F73" s="7" t="s">
        <v>17</v>
      </c>
      <c r="G73" s="70">
        <v>0</v>
      </c>
      <c r="H73" s="71">
        <v>0</v>
      </c>
      <c r="I73" s="72">
        <v>0</v>
      </c>
      <c r="J73" s="73">
        <v>0</v>
      </c>
      <c r="K73" s="74">
        <v>0</v>
      </c>
      <c r="L73" s="75">
        <v>0</v>
      </c>
      <c r="M73" s="76">
        <v>0</v>
      </c>
      <c r="N73" s="77">
        <v>0</v>
      </c>
      <c r="O73" s="78">
        <v>0</v>
      </c>
      <c r="P73" s="79">
        <v>0</v>
      </c>
      <c r="Q73" s="7" t="s">
        <v>17</v>
      </c>
      <c r="R73" s="70">
        <v>0</v>
      </c>
      <c r="S73" s="71">
        <v>0</v>
      </c>
      <c r="T73" s="72">
        <v>0</v>
      </c>
      <c r="U73" s="73">
        <v>0</v>
      </c>
      <c r="V73" s="74">
        <v>0</v>
      </c>
      <c r="W73" s="75">
        <v>0</v>
      </c>
      <c r="X73" s="76">
        <v>0</v>
      </c>
      <c r="Y73" s="77">
        <v>0</v>
      </c>
      <c r="Z73" s="78">
        <v>0</v>
      </c>
      <c r="AA73" s="79">
        <v>0</v>
      </c>
    </row>
    <row r="74" spans="1:27" ht="16.5" customHeight="1" x14ac:dyDescent="0.25">
      <c r="A74" s="44" t="s">
        <v>8</v>
      </c>
      <c r="B74" s="148" t="s">
        <v>88</v>
      </c>
      <c r="C74" s="148"/>
      <c r="D74" s="148"/>
      <c r="E74" s="148"/>
      <c r="F74" s="7" t="s">
        <v>17</v>
      </c>
      <c r="G74" s="70">
        <v>0</v>
      </c>
      <c r="H74" s="71">
        <v>0</v>
      </c>
      <c r="I74" s="72">
        <v>0</v>
      </c>
      <c r="J74" s="73">
        <v>0</v>
      </c>
      <c r="K74" s="74">
        <v>0</v>
      </c>
      <c r="L74" s="75">
        <v>0</v>
      </c>
      <c r="M74" s="76">
        <v>0</v>
      </c>
      <c r="N74" s="77">
        <v>0</v>
      </c>
      <c r="O74" s="78">
        <v>0</v>
      </c>
      <c r="P74" s="79">
        <v>0</v>
      </c>
      <c r="Q74" s="7" t="s">
        <v>17</v>
      </c>
      <c r="R74" s="70">
        <v>0</v>
      </c>
      <c r="S74" s="71">
        <v>0</v>
      </c>
      <c r="T74" s="72">
        <v>0</v>
      </c>
      <c r="U74" s="73">
        <v>0</v>
      </c>
      <c r="V74" s="74">
        <v>0</v>
      </c>
      <c r="W74" s="75">
        <v>0</v>
      </c>
      <c r="X74" s="76">
        <v>0</v>
      </c>
      <c r="Y74" s="77">
        <v>0</v>
      </c>
      <c r="Z74" s="78">
        <v>0</v>
      </c>
      <c r="AA74" s="79">
        <v>0</v>
      </c>
    </row>
    <row r="75" spans="1:27" ht="15" customHeight="1" x14ac:dyDescent="0.25">
      <c r="A75" s="44" t="s">
        <v>9</v>
      </c>
      <c r="B75" s="148" t="s">
        <v>91</v>
      </c>
      <c r="C75" s="148"/>
      <c r="D75" s="148"/>
      <c r="E75" s="148"/>
      <c r="F75" s="7" t="s">
        <v>17</v>
      </c>
      <c r="G75" s="70">
        <v>0</v>
      </c>
      <c r="H75" s="71">
        <v>0</v>
      </c>
      <c r="I75" s="72">
        <v>0</v>
      </c>
      <c r="J75" s="73">
        <v>0</v>
      </c>
      <c r="K75" s="74">
        <v>0</v>
      </c>
      <c r="L75" s="75">
        <v>0</v>
      </c>
      <c r="M75" s="76">
        <v>0</v>
      </c>
      <c r="N75" s="77">
        <v>0</v>
      </c>
      <c r="O75" s="78">
        <v>0</v>
      </c>
      <c r="P75" s="79">
        <v>0</v>
      </c>
      <c r="Q75" s="7" t="s">
        <v>17</v>
      </c>
      <c r="R75" s="70">
        <v>0</v>
      </c>
      <c r="S75" s="71">
        <v>0</v>
      </c>
      <c r="T75" s="72">
        <v>0</v>
      </c>
      <c r="U75" s="73">
        <v>0</v>
      </c>
      <c r="V75" s="74">
        <v>0</v>
      </c>
      <c r="W75" s="75">
        <v>0</v>
      </c>
      <c r="X75" s="76">
        <v>0</v>
      </c>
      <c r="Y75" s="77">
        <v>0</v>
      </c>
      <c r="Z75" s="78">
        <v>0</v>
      </c>
      <c r="AA75" s="79">
        <v>0</v>
      </c>
    </row>
    <row r="76" spans="1:27" ht="15" customHeight="1" x14ac:dyDescent="0.25">
      <c r="A76" s="44"/>
      <c r="B76" s="148" t="s">
        <v>115</v>
      </c>
      <c r="C76" s="148"/>
      <c r="D76" s="148"/>
      <c r="E76" s="148"/>
      <c r="F76" s="7" t="s">
        <v>17</v>
      </c>
      <c r="G76" s="70">
        <v>0</v>
      </c>
      <c r="H76" s="71">
        <v>0</v>
      </c>
      <c r="I76" s="72">
        <v>0</v>
      </c>
      <c r="J76" s="73">
        <v>0</v>
      </c>
      <c r="K76" s="74">
        <v>0</v>
      </c>
      <c r="L76" s="75">
        <v>0</v>
      </c>
      <c r="M76" s="76">
        <v>0</v>
      </c>
      <c r="N76" s="77">
        <v>0</v>
      </c>
      <c r="O76" s="78">
        <v>0</v>
      </c>
      <c r="P76" s="79">
        <v>0</v>
      </c>
      <c r="Q76" s="7" t="s">
        <v>17</v>
      </c>
      <c r="R76" s="70">
        <v>0</v>
      </c>
      <c r="S76" s="71">
        <v>0</v>
      </c>
      <c r="T76" s="72">
        <v>0</v>
      </c>
      <c r="U76" s="73">
        <v>0</v>
      </c>
      <c r="V76" s="74">
        <v>0</v>
      </c>
      <c r="W76" s="75">
        <v>0</v>
      </c>
      <c r="X76" s="76">
        <v>0</v>
      </c>
      <c r="Y76" s="77">
        <v>0</v>
      </c>
      <c r="Z76" s="78">
        <v>0</v>
      </c>
      <c r="AA76" s="79">
        <v>0</v>
      </c>
    </row>
    <row r="77" spans="1:27" ht="17.25" customHeight="1" x14ac:dyDescent="0.25">
      <c r="B77" s="148" t="s">
        <v>114</v>
      </c>
      <c r="C77" s="148"/>
      <c r="D77" s="148"/>
      <c r="E77" s="148"/>
      <c r="F77" s="7" t="s">
        <v>17</v>
      </c>
      <c r="G77" s="70">
        <v>0</v>
      </c>
      <c r="H77" s="71">
        <v>0</v>
      </c>
      <c r="I77" s="72">
        <v>0</v>
      </c>
      <c r="J77" s="73">
        <v>0</v>
      </c>
      <c r="K77" s="74">
        <v>0</v>
      </c>
      <c r="L77" s="75">
        <v>0</v>
      </c>
      <c r="M77" s="76">
        <v>0</v>
      </c>
      <c r="N77" s="77">
        <v>0</v>
      </c>
      <c r="O77" s="78">
        <v>0</v>
      </c>
      <c r="P77" s="79">
        <v>0</v>
      </c>
      <c r="Q77" s="7" t="s">
        <v>17</v>
      </c>
      <c r="R77" s="70">
        <v>0</v>
      </c>
      <c r="S77" s="71">
        <v>0</v>
      </c>
      <c r="T77" s="72">
        <v>0</v>
      </c>
      <c r="U77" s="73">
        <v>0</v>
      </c>
      <c r="V77" s="74">
        <v>0</v>
      </c>
      <c r="W77" s="75">
        <v>0</v>
      </c>
      <c r="X77" s="76">
        <v>0</v>
      </c>
      <c r="Y77" s="77">
        <v>0</v>
      </c>
      <c r="Z77" s="78">
        <v>0</v>
      </c>
      <c r="AA77" s="79">
        <v>0</v>
      </c>
    </row>
    <row r="78" spans="1:27" ht="32.25" customHeight="1" x14ac:dyDescent="0.25">
      <c r="A78" s="44" t="s">
        <v>5</v>
      </c>
      <c r="B78" s="148" t="s">
        <v>92</v>
      </c>
      <c r="C78" s="148"/>
      <c r="D78" s="148"/>
      <c r="E78" s="148"/>
      <c r="F78" s="7" t="s">
        <v>17</v>
      </c>
      <c r="G78" s="70">
        <v>0</v>
      </c>
      <c r="H78" s="71">
        <v>0</v>
      </c>
      <c r="I78" s="72">
        <v>0</v>
      </c>
      <c r="J78" s="73">
        <v>0</v>
      </c>
      <c r="K78" s="74">
        <v>0</v>
      </c>
      <c r="L78" s="75">
        <v>0</v>
      </c>
      <c r="M78" s="76">
        <v>0</v>
      </c>
      <c r="N78" s="77">
        <v>0</v>
      </c>
      <c r="O78" s="78">
        <v>0</v>
      </c>
      <c r="P78" s="79">
        <v>0</v>
      </c>
      <c r="Q78" s="7" t="s">
        <v>17</v>
      </c>
      <c r="R78" s="70">
        <v>0</v>
      </c>
      <c r="S78" s="71">
        <v>0</v>
      </c>
      <c r="T78" s="72">
        <v>0</v>
      </c>
      <c r="U78" s="73">
        <v>0</v>
      </c>
      <c r="V78" s="74">
        <v>0</v>
      </c>
      <c r="W78" s="75">
        <v>0</v>
      </c>
      <c r="X78" s="76">
        <v>0</v>
      </c>
      <c r="Y78" s="77">
        <v>0</v>
      </c>
      <c r="Z78" s="78">
        <v>0</v>
      </c>
      <c r="AA78" s="79">
        <v>0</v>
      </c>
    </row>
    <row r="79" spans="1:27" x14ac:dyDescent="0.25">
      <c r="A79" s="44"/>
      <c r="B79" s="148"/>
      <c r="C79" s="148"/>
      <c r="D79" s="148"/>
      <c r="E79" s="148"/>
      <c r="G79" s="81"/>
      <c r="H79" s="81"/>
      <c r="I79" s="81"/>
      <c r="J79" s="81"/>
      <c r="K79" s="81"/>
      <c r="L79" s="81"/>
      <c r="M79" s="81"/>
      <c r="N79" s="81"/>
      <c r="O79" s="81"/>
      <c r="P79" s="81"/>
    </row>
    <row r="80" spans="1:27" x14ac:dyDescent="0.25">
      <c r="B80" s="168" t="s">
        <v>74</v>
      </c>
      <c r="C80" s="169"/>
      <c r="D80" s="169"/>
      <c r="E80" s="170"/>
      <c r="G80" s="124">
        <f>G68+G72+G73+G74+G75+G76+G77+G78</f>
        <v>0</v>
      </c>
      <c r="H80" s="124">
        <f t="shared" ref="H80:P80" si="24">H68+H72+H73+H74+H75+H76+H77+H78</f>
        <v>0</v>
      </c>
      <c r="I80" s="124">
        <f t="shared" si="24"/>
        <v>0</v>
      </c>
      <c r="J80" s="124">
        <f t="shared" si="24"/>
        <v>0</v>
      </c>
      <c r="K80" s="124">
        <f t="shared" si="24"/>
        <v>0</v>
      </c>
      <c r="L80" s="124">
        <f t="shared" si="24"/>
        <v>0</v>
      </c>
      <c r="M80" s="124">
        <f t="shared" si="24"/>
        <v>0</v>
      </c>
      <c r="N80" s="124">
        <f t="shared" si="24"/>
        <v>0</v>
      </c>
      <c r="O80" s="124">
        <f t="shared" si="24"/>
        <v>0</v>
      </c>
      <c r="P80" s="124">
        <f t="shared" si="24"/>
        <v>0</v>
      </c>
      <c r="R80" s="82">
        <f>R68+R72+R73+R74+R75+R76+R77+R78</f>
        <v>0</v>
      </c>
      <c r="S80" s="82">
        <f t="shared" ref="S80:AA80" si="25">S68+S72+S73+S74+S75+S76+S77+S78</f>
        <v>0</v>
      </c>
      <c r="T80" s="82">
        <f t="shared" si="25"/>
        <v>0</v>
      </c>
      <c r="U80" s="82">
        <f t="shared" si="25"/>
        <v>0</v>
      </c>
      <c r="V80" s="82">
        <f t="shared" si="25"/>
        <v>0</v>
      </c>
      <c r="W80" s="82">
        <f t="shared" si="25"/>
        <v>0</v>
      </c>
      <c r="X80" s="82">
        <f t="shared" si="25"/>
        <v>0</v>
      </c>
      <c r="Y80" s="82">
        <f t="shared" si="25"/>
        <v>0</v>
      </c>
      <c r="Z80" s="82">
        <f t="shared" si="25"/>
        <v>0</v>
      </c>
      <c r="AA80" s="82">
        <f t="shared" si="25"/>
        <v>0</v>
      </c>
    </row>
    <row r="81" spans="2:18" x14ac:dyDescent="0.25">
      <c r="C81" s="12"/>
    </row>
    <row r="82" spans="2:18" x14ac:dyDescent="0.25">
      <c r="C82" s="12"/>
    </row>
    <row r="83" spans="2:18" ht="21" x14ac:dyDescent="0.35">
      <c r="B83" s="13" t="s">
        <v>71</v>
      </c>
      <c r="C83" s="9"/>
      <c r="D83" s="9"/>
      <c r="E83" s="9"/>
      <c r="F83" s="9"/>
    </row>
    <row r="84" spans="2:18" x14ac:dyDescent="0.25">
      <c r="C84" s="12"/>
    </row>
    <row r="85" spans="2:18" ht="51" customHeight="1" x14ac:dyDescent="0.25">
      <c r="B85" s="181"/>
      <c r="C85" s="181"/>
      <c r="D85" s="181"/>
      <c r="E85" s="181"/>
      <c r="G85" s="65" t="s">
        <v>35</v>
      </c>
      <c r="H85" s="31">
        <v>44105</v>
      </c>
      <c r="I85" s="32">
        <v>44136</v>
      </c>
      <c r="J85" s="33">
        <v>44166</v>
      </c>
      <c r="K85" s="34">
        <v>44197</v>
      </c>
      <c r="L85" s="35">
        <v>44228</v>
      </c>
      <c r="M85" s="36">
        <v>44256</v>
      </c>
      <c r="N85" s="39">
        <v>44287</v>
      </c>
      <c r="O85" s="40">
        <v>44317</v>
      </c>
      <c r="P85" s="41">
        <v>44348</v>
      </c>
      <c r="R85" s="48" t="s">
        <v>44</v>
      </c>
    </row>
    <row r="86" spans="2:18" x14ac:dyDescent="0.25">
      <c r="B86" s="152" t="s">
        <v>29</v>
      </c>
      <c r="C86" s="152"/>
      <c r="D86" s="152"/>
      <c r="E86" s="26" t="s">
        <v>42</v>
      </c>
      <c r="G86" s="45">
        <f t="shared" ref="G86:P86" si="26">G47</f>
        <v>0</v>
      </c>
      <c r="H86" s="45">
        <f t="shared" si="26"/>
        <v>0</v>
      </c>
      <c r="I86" s="45">
        <f t="shared" si="26"/>
        <v>0</v>
      </c>
      <c r="J86" s="45">
        <f t="shared" si="26"/>
        <v>0</v>
      </c>
      <c r="K86" s="45">
        <f t="shared" si="26"/>
        <v>0</v>
      </c>
      <c r="L86" s="45">
        <f t="shared" si="26"/>
        <v>0</v>
      </c>
      <c r="M86" s="45">
        <f t="shared" si="26"/>
        <v>0</v>
      </c>
      <c r="N86" s="45">
        <f t="shared" si="26"/>
        <v>0</v>
      </c>
      <c r="O86" s="45">
        <f t="shared" si="26"/>
        <v>0</v>
      </c>
      <c r="P86" s="45">
        <f t="shared" si="26"/>
        <v>0</v>
      </c>
      <c r="R86" s="45" t="e">
        <f>(R87*-1)/SUM(R39:AA39)*-1</f>
        <v>#DIV/0!</v>
      </c>
    </row>
    <row r="87" spans="2:18" x14ac:dyDescent="0.25">
      <c r="B87" s="182" t="s">
        <v>30</v>
      </c>
      <c r="C87" s="182"/>
      <c r="D87" s="182"/>
      <c r="E87" s="49" t="s">
        <v>42</v>
      </c>
      <c r="G87" s="83">
        <f t="shared" ref="G87:P87" si="27">G48</f>
        <v>0</v>
      </c>
      <c r="H87" s="83">
        <f t="shared" si="27"/>
        <v>0</v>
      </c>
      <c r="I87" s="83">
        <f t="shared" si="27"/>
        <v>0</v>
      </c>
      <c r="J87" s="83">
        <f t="shared" si="27"/>
        <v>0</v>
      </c>
      <c r="K87" s="83">
        <f t="shared" si="27"/>
        <v>0</v>
      </c>
      <c r="L87" s="83">
        <f t="shared" si="27"/>
        <v>0</v>
      </c>
      <c r="M87" s="83">
        <f t="shared" si="27"/>
        <v>0</v>
      </c>
      <c r="N87" s="83">
        <f t="shared" si="27"/>
        <v>0</v>
      </c>
      <c r="O87" s="83">
        <f t="shared" si="27"/>
        <v>0</v>
      </c>
      <c r="P87" s="83">
        <f t="shared" si="27"/>
        <v>0</v>
      </c>
      <c r="R87" s="87">
        <f>SUM(G87:P87)</f>
        <v>0</v>
      </c>
    </row>
    <row r="88" spans="2:18" ht="15.75" thickBot="1" x14ac:dyDescent="0.3">
      <c r="B88" s="166" t="s">
        <v>75</v>
      </c>
      <c r="C88" s="167"/>
      <c r="D88" s="167"/>
      <c r="E88" s="49" t="s">
        <v>42</v>
      </c>
      <c r="G88" s="83">
        <f>G80</f>
        <v>0</v>
      </c>
      <c r="H88" s="83">
        <f t="shared" ref="H88:P88" si="28">H80</f>
        <v>0</v>
      </c>
      <c r="I88" s="83">
        <f t="shared" si="28"/>
        <v>0</v>
      </c>
      <c r="J88" s="83">
        <f t="shared" si="28"/>
        <v>0</v>
      </c>
      <c r="K88" s="83">
        <f t="shared" si="28"/>
        <v>0</v>
      </c>
      <c r="L88" s="83">
        <f t="shared" si="28"/>
        <v>0</v>
      </c>
      <c r="M88" s="83">
        <f t="shared" si="28"/>
        <v>0</v>
      </c>
      <c r="N88" s="83">
        <f t="shared" si="28"/>
        <v>0</v>
      </c>
      <c r="O88" s="83">
        <f t="shared" si="28"/>
        <v>0</v>
      </c>
      <c r="P88" s="83">
        <f t="shared" si="28"/>
        <v>0</v>
      </c>
      <c r="R88" s="87">
        <f>SUM(G88:P88)</f>
        <v>0</v>
      </c>
    </row>
    <row r="89" spans="2:18" ht="21" customHeight="1" thickBot="1" x14ac:dyDescent="0.3">
      <c r="B89" s="175" t="s">
        <v>77</v>
      </c>
      <c r="C89" s="176"/>
      <c r="D89" s="176"/>
      <c r="E89" s="177"/>
      <c r="G89" s="84">
        <f t="shared" ref="G89:P89" si="29">IF($G29="Nein",G88*0.7*-1,G88*0.9*-1)</f>
        <v>0</v>
      </c>
      <c r="H89" s="85">
        <f t="shared" si="29"/>
        <v>0</v>
      </c>
      <c r="I89" s="85">
        <f t="shared" si="29"/>
        <v>0</v>
      </c>
      <c r="J89" s="85">
        <f t="shared" si="29"/>
        <v>0</v>
      </c>
      <c r="K89" s="85">
        <f t="shared" si="29"/>
        <v>0</v>
      </c>
      <c r="L89" s="85">
        <f t="shared" si="29"/>
        <v>0</v>
      </c>
      <c r="M89" s="85">
        <f t="shared" si="29"/>
        <v>0</v>
      </c>
      <c r="N89" s="85">
        <f t="shared" si="29"/>
        <v>0</v>
      </c>
      <c r="O89" s="85">
        <f t="shared" si="29"/>
        <v>0</v>
      </c>
      <c r="P89" s="86">
        <f t="shared" si="29"/>
        <v>0</v>
      </c>
      <c r="R89" s="88">
        <f>SUM(G89:P89)</f>
        <v>0</v>
      </c>
    </row>
    <row r="90" spans="2:18" x14ac:dyDescent="0.25">
      <c r="C90" s="12"/>
      <c r="G90" s="46" t="s">
        <v>133</v>
      </c>
    </row>
    <row r="91" spans="2:18" x14ac:dyDescent="0.25">
      <c r="C91" s="12"/>
      <c r="G91" s="46" t="s">
        <v>78</v>
      </c>
    </row>
    <row r="92" spans="2:18" x14ac:dyDescent="0.25">
      <c r="C92" s="12"/>
      <c r="G92" s="46" t="s">
        <v>79</v>
      </c>
    </row>
    <row r="93" spans="2:18" x14ac:dyDescent="0.25">
      <c r="C93" s="12"/>
      <c r="G93" s="46" t="s">
        <v>80</v>
      </c>
    </row>
    <row r="94" spans="2:18" ht="16.5" thickBot="1" x14ac:dyDescent="0.3">
      <c r="B94" s="54"/>
      <c r="C94" s="58" t="s">
        <v>46</v>
      </c>
      <c r="D94" s="54"/>
      <c r="E94" s="54"/>
      <c r="F94" s="7" t="s">
        <v>17</v>
      </c>
      <c r="G94" s="101" t="s">
        <v>45</v>
      </c>
      <c r="H94" s="101" t="s">
        <v>45</v>
      </c>
      <c r="I94" s="101" t="s">
        <v>45</v>
      </c>
      <c r="J94" s="101" t="s">
        <v>45</v>
      </c>
      <c r="K94" s="101" t="s">
        <v>45</v>
      </c>
      <c r="L94" s="101" t="s">
        <v>45</v>
      </c>
      <c r="M94" s="101" t="s">
        <v>45</v>
      </c>
      <c r="N94" s="101" t="s">
        <v>45</v>
      </c>
      <c r="O94" s="101" t="s">
        <v>45</v>
      </c>
      <c r="P94" s="101" t="s">
        <v>45</v>
      </c>
    </row>
    <row r="95" spans="2:18" x14ac:dyDescent="0.25">
      <c r="C95" s="11" t="s">
        <v>50</v>
      </c>
      <c r="F95" s="7"/>
      <c r="G95" s="96">
        <f t="shared" ref="G95:P95" si="30">IF(G94="Ja",R39,0)</f>
        <v>0</v>
      </c>
      <c r="H95" s="96">
        <f t="shared" si="30"/>
        <v>0</v>
      </c>
      <c r="I95" s="96">
        <f t="shared" si="30"/>
        <v>0</v>
      </c>
      <c r="J95" s="96">
        <f t="shared" si="30"/>
        <v>0</v>
      </c>
      <c r="K95" s="96">
        <f t="shared" si="30"/>
        <v>0</v>
      </c>
      <c r="L95" s="96">
        <f t="shared" si="30"/>
        <v>0</v>
      </c>
      <c r="M95" s="96">
        <f t="shared" si="30"/>
        <v>0</v>
      </c>
      <c r="N95" s="96">
        <f t="shared" si="30"/>
        <v>0</v>
      </c>
      <c r="O95" s="96">
        <f t="shared" si="30"/>
        <v>0</v>
      </c>
      <c r="P95" s="96">
        <f t="shared" si="30"/>
        <v>0</v>
      </c>
      <c r="R95" s="91">
        <f>SUM(G95:P95)</f>
        <v>0</v>
      </c>
    </row>
    <row r="96" spans="2:18" x14ac:dyDescent="0.25">
      <c r="C96" s="11" t="s">
        <v>47</v>
      </c>
      <c r="F96" s="7"/>
      <c r="G96" s="89">
        <f t="shared" ref="G96:P96" si="31">IF(G94="Ja",G39,0)</f>
        <v>0</v>
      </c>
      <c r="H96" s="89">
        <f t="shared" si="31"/>
        <v>0</v>
      </c>
      <c r="I96" s="89">
        <f t="shared" si="31"/>
        <v>0</v>
      </c>
      <c r="J96" s="89">
        <f t="shared" si="31"/>
        <v>0</v>
      </c>
      <c r="K96" s="89">
        <f t="shared" si="31"/>
        <v>0</v>
      </c>
      <c r="L96" s="89">
        <f t="shared" si="31"/>
        <v>0</v>
      </c>
      <c r="M96" s="89">
        <f t="shared" si="31"/>
        <v>0</v>
      </c>
      <c r="N96" s="89">
        <f t="shared" si="31"/>
        <v>0</v>
      </c>
      <c r="O96" s="89">
        <f t="shared" si="31"/>
        <v>0</v>
      </c>
      <c r="P96" s="89">
        <f t="shared" si="31"/>
        <v>0</v>
      </c>
      <c r="R96" s="92">
        <f>SUM(G96:P96)</f>
        <v>0</v>
      </c>
    </row>
    <row r="97" spans="1:21" x14ac:dyDescent="0.25">
      <c r="C97" s="11" t="s">
        <v>48</v>
      </c>
      <c r="F97" s="7"/>
      <c r="G97" s="89">
        <f>IF(G94="Ja",G87,0)</f>
        <v>0</v>
      </c>
      <c r="H97" s="89">
        <f t="shared" ref="H97:P97" si="32">IF(H94="Ja",H87,0)</f>
        <v>0</v>
      </c>
      <c r="I97" s="89">
        <f t="shared" si="32"/>
        <v>0</v>
      </c>
      <c r="J97" s="89">
        <f t="shared" si="32"/>
        <v>0</v>
      </c>
      <c r="K97" s="89">
        <f t="shared" si="32"/>
        <v>0</v>
      </c>
      <c r="L97" s="89">
        <f t="shared" si="32"/>
        <v>0</v>
      </c>
      <c r="M97" s="89">
        <f t="shared" si="32"/>
        <v>0</v>
      </c>
      <c r="N97" s="89">
        <f t="shared" si="32"/>
        <v>0</v>
      </c>
      <c r="O97" s="89">
        <f t="shared" si="32"/>
        <v>0</v>
      </c>
      <c r="P97" s="89">
        <f t="shared" si="32"/>
        <v>0</v>
      </c>
      <c r="R97" s="92">
        <f>SUM(G97:P97)</f>
        <v>0</v>
      </c>
    </row>
    <row r="98" spans="1:21" x14ac:dyDescent="0.25">
      <c r="C98" s="11" t="s">
        <v>49</v>
      </c>
      <c r="F98" s="7"/>
      <c r="G98" s="52">
        <f t="shared" ref="G98:P98" si="33">IF(G94="Ja",G86,0)</f>
        <v>0</v>
      </c>
      <c r="H98" s="52">
        <f t="shared" si="33"/>
        <v>0</v>
      </c>
      <c r="I98" s="52">
        <f t="shared" si="33"/>
        <v>0</v>
      </c>
      <c r="J98" s="52">
        <f t="shared" si="33"/>
        <v>0</v>
      </c>
      <c r="K98" s="52">
        <f t="shared" si="33"/>
        <v>0</v>
      </c>
      <c r="L98" s="52">
        <f t="shared" si="33"/>
        <v>0</v>
      </c>
      <c r="M98" s="52">
        <f t="shared" si="33"/>
        <v>0</v>
      </c>
      <c r="N98" s="52">
        <f t="shared" si="33"/>
        <v>0</v>
      </c>
      <c r="O98" s="52">
        <f t="shared" si="33"/>
        <v>0</v>
      </c>
      <c r="P98" s="52">
        <f t="shared" si="33"/>
        <v>0</v>
      </c>
      <c r="R98" s="53" t="e">
        <f>R97/R95</f>
        <v>#DIV/0!</v>
      </c>
      <c r="S98" s="164" t="s">
        <v>51</v>
      </c>
      <c r="T98" s="165"/>
      <c r="U98" s="165"/>
    </row>
    <row r="99" spans="1:21" ht="15.75" thickBot="1" x14ac:dyDescent="0.3">
      <c r="C99" s="11" t="s">
        <v>75</v>
      </c>
      <c r="F99" s="7"/>
      <c r="G99" s="89">
        <f>IF(G94="Ja",G88,0)</f>
        <v>0</v>
      </c>
      <c r="H99" s="89">
        <f t="shared" ref="H99:P99" si="34">IF(H94="Ja",H88,0)</f>
        <v>0</v>
      </c>
      <c r="I99" s="89">
        <f t="shared" si="34"/>
        <v>0</v>
      </c>
      <c r="J99" s="89">
        <f t="shared" si="34"/>
        <v>0</v>
      </c>
      <c r="K99" s="89">
        <f t="shared" si="34"/>
        <v>0</v>
      </c>
      <c r="L99" s="89">
        <f t="shared" si="34"/>
        <v>0</v>
      </c>
      <c r="M99" s="89">
        <f t="shared" si="34"/>
        <v>0</v>
      </c>
      <c r="N99" s="89">
        <f t="shared" si="34"/>
        <v>0</v>
      </c>
      <c r="O99" s="89">
        <f t="shared" si="34"/>
        <v>0</v>
      </c>
      <c r="P99" s="89">
        <f t="shared" si="34"/>
        <v>0</v>
      </c>
      <c r="R99" s="99"/>
      <c r="S99" s="127"/>
      <c r="T99" s="128"/>
      <c r="U99" s="128"/>
    </row>
    <row r="100" spans="1:21" ht="19.5" thickBot="1" x14ac:dyDescent="0.35">
      <c r="C100" s="57" t="s">
        <v>81</v>
      </c>
      <c r="D100" s="9"/>
      <c r="E100" s="9"/>
      <c r="G100" s="90">
        <f t="shared" ref="G100:P100" si="35">IF(G94="Ja",G89,0)</f>
        <v>0</v>
      </c>
      <c r="H100" s="90">
        <f t="shared" si="35"/>
        <v>0</v>
      </c>
      <c r="I100" s="90">
        <f t="shared" si="35"/>
        <v>0</v>
      </c>
      <c r="J100" s="90">
        <f t="shared" si="35"/>
        <v>0</v>
      </c>
      <c r="K100" s="90">
        <f t="shared" si="35"/>
        <v>0</v>
      </c>
      <c r="L100" s="90">
        <f t="shared" si="35"/>
        <v>0</v>
      </c>
      <c r="M100" s="90">
        <f t="shared" si="35"/>
        <v>0</v>
      </c>
      <c r="N100" s="90">
        <f t="shared" si="35"/>
        <v>0</v>
      </c>
      <c r="O100" s="90">
        <f t="shared" si="35"/>
        <v>0</v>
      </c>
      <c r="P100" s="90">
        <f t="shared" si="35"/>
        <v>0</v>
      </c>
      <c r="R100" s="93">
        <f>SUM(G100:P100)</f>
        <v>0</v>
      </c>
      <c r="S100" s="164" t="s">
        <v>82</v>
      </c>
      <c r="T100" s="151"/>
      <c r="U100" s="151"/>
    </row>
    <row r="101" spans="1:21" x14ac:dyDescent="0.25">
      <c r="C101" s="50"/>
      <c r="G101" s="51"/>
      <c r="H101" s="51"/>
      <c r="I101" s="51"/>
      <c r="J101" s="51"/>
      <c r="K101" s="51"/>
      <c r="L101" s="51"/>
      <c r="M101" s="51"/>
      <c r="N101" s="51"/>
      <c r="O101" s="51"/>
      <c r="P101" s="51"/>
      <c r="R101" s="29"/>
    </row>
    <row r="102" spans="1:21" x14ac:dyDescent="0.25">
      <c r="C102" s="12"/>
    </row>
    <row r="103" spans="1:21" x14ac:dyDescent="0.25">
      <c r="C103" s="12"/>
      <c r="Q103" s="81"/>
    </row>
    <row r="104" spans="1:21" ht="27.75" customHeight="1" x14ac:dyDescent="0.35">
      <c r="B104" s="174" t="s">
        <v>52</v>
      </c>
      <c r="C104" s="174"/>
      <c r="D104" s="174"/>
      <c r="E104" s="174"/>
      <c r="Q104" s="98"/>
    </row>
    <row r="105" spans="1:21" ht="15.75" thickBot="1" x14ac:dyDescent="0.3">
      <c r="C105" s="12"/>
    </row>
    <row r="106" spans="1:21" ht="19.5" thickBot="1" x14ac:dyDescent="0.35">
      <c r="B106" s="175" t="s">
        <v>83</v>
      </c>
      <c r="C106" s="176"/>
      <c r="D106" s="176"/>
      <c r="E106" s="177"/>
      <c r="G106" s="93">
        <f>R100</f>
        <v>0</v>
      </c>
      <c r="H106" s="59"/>
      <c r="I106" s="6" t="s">
        <v>84</v>
      </c>
    </row>
    <row r="107" spans="1:21" x14ac:dyDescent="0.25">
      <c r="C107" s="12"/>
      <c r="G107" s="81"/>
    </row>
    <row r="108" spans="1:21" ht="15.75" x14ac:dyDescent="0.25">
      <c r="B108" s="179" t="s">
        <v>59</v>
      </c>
      <c r="C108" s="179"/>
      <c r="D108" s="179"/>
      <c r="E108" s="179"/>
      <c r="F108" s="179"/>
      <c r="G108" s="179"/>
    </row>
    <row r="109" spans="1:21" ht="54" customHeight="1" x14ac:dyDescent="0.25">
      <c r="B109" s="106" t="s">
        <v>58</v>
      </c>
      <c r="C109" s="178" t="s">
        <v>85</v>
      </c>
      <c r="D109" s="178"/>
      <c r="E109" s="178"/>
      <c r="F109" s="16"/>
      <c r="G109" s="95">
        <f>MIN(R100,10000000)*0.7</f>
        <v>0</v>
      </c>
      <c r="I109" s="100"/>
      <c r="J109" s="100"/>
      <c r="K109" s="100"/>
      <c r="L109" s="100"/>
      <c r="M109" s="100"/>
      <c r="N109" s="100"/>
      <c r="O109" s="100"/>
      <c r="P109" s="100"/>
      <c r="Q109" s="100"/>
      <c r="R109" s="100"/>
      <c r="S109" s="100"/>
    </row>
    <row r="110" spans="1:21" ht="50.25" customHeight="1" x14ac:dyDescent="0.25">
      <c r="B110" s="64" t="s">
        <v>10</v>
      </c>
      <c r="C110" s="178" t="s">
        <v>53</v>
      </c>
      <c r="D110" s="178"/>
      <c r="E110" s="178"/>
      <c r="F110" s="16"/>
      <c r="G110" s="95">
        <f>MIN(R100,10000000)*0.3</f>
        <v>0</v>
      </c>
    </row>
    <row r="111" spans="1:21" s="97" customFormat="1" x14ac:dyDescent="0.25">
      <c r="A111" s="119"/>
      <c r="B111" s="120"/>
      <c r="C111" s="121"/>
      <c r="D111" s="121"/>
      <c r="E111" s="121"/>
      <c r="F111" s="122"/>
      <c r="G111" s="123"/>
      <c r="H111" s="62"/>
      <c r="I111" s="62"/>
      <c r="J111" s="62"/>
      <c r="K111" s="62"/>
      <c r="L111" s="62"/>
      <c r="M111" s="62"/>
      <c r="N111" s="62"/>
      <c r="O111" s="62"/>
      <c r="P111" s="62"/>
      <c r="Q111" s="62"/>
      <c r="R111" s="62"/>
      <c r="S111" s="62"/>
    </row>
    <row r="112" spans="1:21" ht="17.25" customHeight="1" x14ac:dyDescent="0.25">
      <c r="B112" s="186" t="s">
        <v>104</v>
      </c>
      <c r="C112" s="186"/>
      <c r="D112" s="186"/>
      <c r="E112" s="186"/>
      <c r="F112" s="186"/>
      <c r="G112" s="186"/>
      <c r="H112" s="186"/>
      <c r="I112" s="186"/>
      <c r="J112" s="186"/>
      <c r="K112" s="186"/>
      <c r="L112" s="186"/>
      <c r="M112" s="186"/>
      <c r="N112" s="186"/>
      <c r="O112" s="186"/>
      <c r="P112" s="186"/>
    </row>
    <row r="113" spans="1:16" ht="48.75" customHeight="1" x14ac:dyDescent="0.25">
      <c r="B113" s="192" t="s">
        <v>101</v>
      </c>
      <c r="C113" s="192"/>
      <c r="D113" s="192"/>
      <c r="E113" s="192"/>
      <c r="F113" s="192"/>
      <c r="G113" s="192"/>
      <c r="H113" s="192"/>
      <c r="I113" s="192"/>
      <c r="J113" s="192"/>
      <c r="K113" s="192"/>
      <c r="L113" s="192"/>
      <c r="M113" s="192"/>
      <c r="N113" s="192"/>
      <c r="O113" s="192"/>
      <c r="P113" s="192"/>
    </row>
    <row r="114" spans="1:16" ht="14.25" customHeight="1" x14ac:dyDescent="0.25">
      <c r="B114" s="63"/>
      <c r="C114" s="63"/>
      <c r="D114" s="63"/>
      <c r="E114" s="63"/>
      <c r="F114" s="63"/>
      <c r="G114" s="63"/>
      <c r="H114" s="63"/>
      <c r="I114" s="63"/>
      <c r="J114" s="63"/>
      <c r="K114" s="63"/>
      <c r="L114" s="63"/>
      <c r="M114" s="63"/>
      <c r="N114" s="63"/>
      <c r="O114" s="63"/>
      <c r="P114" s="63"/>
    </row>
    <row r="115" spans="1:16" ht="18.75" customHeight="1" x14ac:dyDescent="0.25">
      <c r="B115" s="187" t="s">
        <v>103</v>
      </c>
      <c r="C115" s="188"/>
      <c r="D115" s="188"/>
      <c r="E115" s="188"/>
      <c r="F115" s="188"/>
      <c r="G115" s="188"/>
      <c r="H115" s="188"/>
      <c r="I115" s="188"/>
      <c r="J115" s="188"/>
      <c r="K115" s="188"/>
      <c r="L115" s="188"/>
      <c r="M115" s="188"/>
      <c r="N115" s="188"/>
      <c r="O115" s="188"/>
      <c r="P115" s="189"/>
    </row>
    <row r="116" spans="1:16" ht="26.25" customHeight="1" x14ac:dyDescent="0.25">
      <c r="B116" s="190" t="s">
        <v>102</v>
      </c>
      <c r="C116" s="190"/>
      <c r="D116" s="190"/>
      <c r="E116" s="190"/>
      <c r="F116" s="190"/>
      <c r="G116" s="190"/>
      <c r="H116" s="190"/>
      <c r="I116" s="190"/>
      <c r="J116" s="190"/>
      <c r="K116" s="190"/>
      <c r="L116" s="190"/>
      <c r="M116" s="190"/>
      <c r="N116" s="190"/>
      <c r="O116" s="190"/>
      <c r="P116" s="190"/>
    </row>
    <row r="117" spans="1:16" x14ac:dyDescent="0.25">
      <c r="C117" s="12"/>
    </row>
    <row r="118" spans="1:16" ht="18.75" x14ac:dyDescent="0.3">
      <c r="B118" s="144" t="s">
        <v>130</v>
      </c>
      <c r="C118" s="144"/>
      <c r="D118" s="144"/>
      <c r="E118" s="144"/>
      <c r="F118" s="144"/>
      <c r="G118" s="144"/>
      <c r="H118" s="144"/>
      <c r="I118" s="145"/>
    </row>
    <row r="119" spans="1:16" ht="48" customHeight="1" x14ac:dyDescent="0.25">
      <c r="C119" s="12"/>
      <c r="H119" s="105" t="s">
        <v>57</v>
      </c>
      <c r="I119" s="102" t="s">
        <v>123</v>
      </c>
    </row>
    <row r="120" spans="1:16" ht="33" customHeight="1" x14ac:dyDescent="0.25">
      <c r="C120" s="12"/>
      <c r="H120" s="114"/>
      <c r="I120" s="125"/>
      <c r="J120" s="115"/>
    </row>
    <row r="121" spans="1:16" x14ac:dyDescent="0.25">
      <c r="B121" s="183" t="s">
        <v>124</v>
      </c>
      <c r="C121" s="184"/>
      <c r="D121" s="184"/>
      <c r="E121" s="184"/>
      <c r="F121" s="184"/>
      <c r="G121" s="185"/>
      <c r="H121" s="103">
        <f>SUMIFS(R39:AA39,G94:P94,"Ja")</f>
        <v>0</v>
      </c>
      <c r="I121" s="103">
        <f>SUMIFS(G39:P39,G94:P94,"Ja")</f>
        <v>0</v>
      </c>
    </row>
    <row r="122" spans="1:16" ht="15" customHeight="1" x14ac:dyDescent="0.25">
      <c r="A122" s="44"/>
      <c r="B122" s="178" t="s">
        <v>95</v>
      </c>
      <c r="C122" s="178"/>
      <c r="D122" s="178"/>
      <c r="E122" s="178"/>
      <c r="F122" s="178"/>
      <c r="G122" s="178"/>
      <c r="H122" s="103">
        <f>SUMIFS(R42:AA42,G94:P94,"Ja")</f>
        <v>0</v>
      </c>
      <c r="I122" s="103">
        <f>SUMIFS(G42:P42,G94:P94,"Ja")</f>
        <v>0</v>
      </c>
    </row>
    <row r="123" spans="1:16" ht="15" customHeight="1" x14ac:dyDescent="0.25">
      <c r="A123" s="44"/>
      <c r="B123" s="178" t="s">
        <v>125</v>
      </c>
      <c r="C123" s="178"/>
      <c r="D123" s="178"/>
      <c r="E123" s="178"/>
      <c r="F123" s="178"/>
      <c r="G123" s="178"/>
      <c r="H123" s="103">
        <f>SUMIFS(R43:AA43,G94:P94,"Ja")</f>
        <v>0</v>
      </c>
      <c r="I123" s="103">
        <f>SUMIFS(G43:P43,G94:P94,"Ja")</f>
        <v>0</v>
      </c>
    </row>
    <row r="124" spans="1:16" ht="15" customHeight="1" x14ac:dyDescent="0.25">
      <c r="A124" s="44"/>
      <c r="B124" s="178" t="s">
        <v>126</v>
      </c>
      <c r="C124" s="178"/>
      <c r="D124" s="178"/>
      <c r="E124" s="178"/>
      <c r="F124" s="178"/>
      <c r="G124" s="178"/>
      <c r="H124" s="103">
        <f>SUMIFS(R44:AA44,G94:P94,"Ja")</f>
        <v>0</v>
      </c>
      <c r="I124" s="103">
        <f>SUMIFS(G44:P44,G94:P94,"Ja")</f>
        <v>0</v>
      </c>
    </row>
    <row r="125" spans="1:16" ht="15" customHeight="1" x14ac:dyDescent="0.25">
      <c r="A125" s="44"/>
      <c r="B125" s="178" t="s">
        <v>118</v>
      </c>
      <c r="C125" s="178"/>
      <c r="D125" s="178"/>
      <c r="E125" s="178"/>
      <c r="F125" s="178"/>
      <c r="G125" s="178"/>
      <c r="H125" s="103">
        <f>SUMIFS(R45:AA45,G94:P94,"Ja")</f>
        <v>0</v>
      </c>
      <c r="I125" s="103">
        <f>SUMIFS(G45:P45,G94:P94,"Ja")</f>
        <v>0</v>
      </c>
      <c r="J125" s="146">
        <f>SUM(I121:I125)</f>
        <v>0</v>
      </c>
      <c r="K125" s="10" t="s">
        <v>134</v>
      </c>
    </row>
    <row r="126" spans="1:16" ht="15" customHeight="1" x14ac:dyDescent="0.25">
      <c r="A126" s="44"/>
      <c r="B126" s="158" t="s">
        <v>120</v>
      </c>
      <c r="C126" s="158"/>
      <c r="D126" s="158"/>
      <c r="E126" s="158"/>
      <c r="F126" s="158"/>
      <c r="G126" s="158"/>
      <c r="H126" s="103">
        <f>SUMIFS(R59:AA59,G94:P94,"Ja")</f>
        <v>0</v>
      </c>
      <c r="I126" s="94">
        <f>SUMIFS(G59:P59,G94:P94,"Ja")</f>
        <v>0</v>
      </c>
    </row>
    <row r="127" spans="1:16" ht="15" customHeight="1" x14ac:dyDescent="0.25">
      <c r="A127" s="44"/>
      <c r="B127" s="158" t="s">
        <v>121</v>
      </c>
      <c r="C127" s="158"/>
      <c r="D127" s="158"/>
      <c r="E127" s="158"/>
      <c r="F127" s="158"/>
      <c r="G127" s="158"/>
      <c r="H127" s="103">
        <f>SUMIFS(R60:AA60,G94:P94,"Ja")</f>
        <v>0</v>
      </c>
      <c r="I127" s="94">
        <f>SUMIFS(G60:P60,G94:P94,"Ja")</f>
        <v>0</v>
      </c>
    </row>
    <row r="128" spans="1:16" ht="15" customHeight="1" x14ac:dyDescent="0.25">
      <c r="A128" s="44"/>
      <c r="B128" s="158" t="s">
        <v>87</v>
      </c>
      <c r="C128" s="158"/>
      <c r="D128" s="158"/>
      <c r="E128" s="158"/>
      <c r="F128" s="158"/>
      <c r="G128" s="158"/>
      <c r="H128" s="103">
        <f>SUMIFS(R61:AA61,G94:P94,"Ja")</f>
        <v>0</v>
      </c>
      <c r="I128" s="94">
        <f>SUMIFS(G61:P61,G94:P94,"Ja")</f>
        <v>0</v>
      </c>
    </row>
    <row r="129" spans="1:15" ht="15" customHeight="1" x14ac:dyDescent="0.25">
      <c r="A129" s="44"/>
      <c r="B129" s="158" t="s">
        <v>127</v>
      </c>
      <c r="C129" s="158"/>
      <c r="D129" s="158"/>
      <c r="E129" s="158"/>
      <c r="F129" s="158"/>
      <c r="G129" s="158"/>
      <c r="H129" s="103">
        <f>SUMIFS(R62:AA62,G94:P94,"Ja")</f>
        <v>0</v>
      </c>
      <c r="I129" s="94">
        <f>SUMIFS(G62:P62,G94:P94,"Ja")</f>
        <v>0</v>
      </c>
    </row>
    <row r="130" spans="1:15" ht="15" customHeight="1" x14ac:dyDescent="0.25">
      <c r="A130" s="44"/>
      <c r="B130" s="158" t="s">
        <v>128</v>
      </c>
      <c r="C130" s="158"/>
      <c r="D130" s="158"/>
      <c r="E130" s="158"/>
      <c r="F130" s="158"/>
      <c r="G130" s="158"/>
      <c r="H130" s="118">
        <f>SUMIFS(R63:AA63,G94:P94,"Ja")</f>
        <v>0</v>
      </c>
      <c r="I130" s="117">
        <f>SUMIFS(G63:P63,G94:P94,"Ja")</f>
        <v>0</v>
      </c>
    </row>
    <row r="131" spans="1:15" ht="15" customHeight="1" x14ac:dyDescent="0.25">
      <c r="A131" s="44"/>
      <c r="B131" s="149" t="s">
        <v>139</v>
      </c>
      <c r="C131" s="149"/>
      <c r="D131" s="149"/>
      <c r="E131" s="149"/>
      <c r="F131" s="149"/>
      <c r="G131" s="149"/>
      <c r="H131" s="104"/>
      <c r="I131" s="113">
        <f>SUMIFS(G64:P64,G94:P94,"Ja")</f>
        <v>0</v>
      </c>
      <c r="J131" s="116" t="s">
        <v>117</v>
      </c>
    </row>
    <row r="132" spans="1:15" ht="15" customHeight="1" x14ac:dyDescent="0.25">
      <c r="A132" s="44"/>
      <c r="B132" s="158" t="s">
        <v>132</v>
      </c>
      <c r="C132" s="158"/>
      <c r="D132" s="158"/>
      <c r="E132" s="158"/>
      <c r="F132" s="158"/>
      <c r="G132" s="158"/>
      <c r="H132" s="118">
        <f>SUMIFS(R66:AA66,G94:P94,"Ja")</f>
        <v>0</v>
      </c>
      <c r="I132" s="117">
        <f>SUMIFS(G66:P66,G94:P94,"Ja")</f>
        <v>0</v>
      </c>
      <c r="J132" s="146">
        <f>SUM(I126:I132)*-1</f>
        <v>0</v>
      </c>
      <c r="K132" s="10" t="s">
        <v>135</v>
      </c>
    </row>
    <row r="133" spans="1:15" ht="15" customHeight="1" x14ac:dyDescent="0.25">
      <c r="A133" s="44"/>
      <c r="B133" s="178"/>
      <c r="C133" s="178"/>
      <c r="D133" s="178"/>
      <c r="E133" s="178"/>
      <c r="F133" s="178"/>
      <c r="G133" s="178"/>
      <c r="H133" s="104"/>
      <c r="I133" s="94"/>
      <c r="J133" s="146">
        <f>J125+J132</f>
        <v>0</v>
      </c>
      <c r="K133" s="10" t="s">
        <v>136</v>
      </c>
    </row>
    <row r="134" spans="1:15" ht="15" customHeight="1" x14ac:dyDescent="0.25">
      <c r="A134" s="44"/>
      <c r="B134" s="178" t="s">
        <v>96</v>
      </c>
      <c r="C134" s="178"/>
      <c r="D134" s="178"/>
      <c r="E134" s="178"/>
      <c r="F134" s="178"/>
      <c r="G134" s="178"/>
      <c r="H134" s="104"/>
      <c r="I134" s="94">
        <f>SUMIFS(G72:P72,G94:P94,"Ja")</f>
        <v>0</v>
      </c>
    </row>
    <row r="135" spans="1:15" ht="15" customHeight="1" x14ac:dyDescent="0.25">
      <c r="A135" s="44"/>
      <c r="B135" s="178" t="s">
        <v>99</v>
      </c>
      <c r="C135" s="178"/>
      <c r="D135" s="178"/>
      <c r="E135" s="178"/>
      <c r="F135" s="178"/>
      <c r="G135" s="178"/>
      <c r="H135" s="104"/>
      <c r="I135" s="94">
        <f>SUMIFS(G73:P73,G94:P94,"Ja")</f>
        <v>0</v>
      </c>
      <c r="O135" s="68"/>
    </row>
    <row r="136" spans="1:15" ht="15" customHeight="1" x14ac:dyDescent="0.25">
      <c r="A136" s="44"/>
      <c r="B136" s="178" t="s">
        <v>97</v>
      </c>
      <c r="C136" s="178"/>
      <c r="D136" s="178"/>
      <c r="E136" s="178"/>
      <c r="F136" s="178"/>
      <c r="G136" s="178"/>
      <c r="H136" s="104"/>
      <c r="I136" s="94">
        <f>SUMIFS(G74:P74,G94:P94,"Ja")</f>
        <v>0</v>
      </c>
    </row>
    <row r="137" spans="1:15" ht="15" customHeight="1" x14ac:dyDescent="0.25">
      <c r="A137" s="44"/>
      <c r="B137" s="178" t="s">
        <v>98</v>
      </c>
      <c r="C137" s="178"/>
      <c r="D137" s="178"/>
      <c r="E137" s="178"/>
      <c r="F137" s="178"/>
      <c r="G137" s="178"/>
      <c r="H137" s="104"/>
      <c r="I137" s="94">
        <f>SUMIFS(G75:P75,G94:P94,"Ja")</f>
        <v>0</v>
      </c>
    </row>
    <row r="138" spans="1:15" ht="15" customHeight="1" x14ac:dyDescent="0.25">
      <c r="A138" s="44"/>
      <c r="B138" s="149" t="s">
        <v>116</v>
      </c>
      <c r="C138" s="149"/>
      <c r="D138" s="149"/>
      <c r="E138" s="149"/>
      <c r="F138" s="149"/>
      <c r="G138" s="149"/>
      <c r="H138" s="104"/>
      <c r="I138" s="94">
        <f>SUMIFS(G76:P76,G94:P94,"Ja")</f>
        <v>0</v>
      </c>
    </row>
    <row r="139" spans="1:15" ht="15" customHeight="1" x14ac:dyDescent="0.25">
      <c r="A139" s="44"/>
      <c r="B139" s="178" t="s">
        <v>113</v>
      </c>
      <c r="C139" s="178"/>
      <c r="D139" s="178"/>
      <c r="E139" s="178"/>
      <c r="F139" s="178"/>
      <c r="G139" s="178"/>
      <c r="H139" s="104"/>
      <c r="I139" s="94">
        <f>SUMIFS(G77:P77,G94:P94,"Ja")</f>
        <v>0</v>
      </c>
    </row>
    <row r="140" spans="1:15" ht="15" customHeight="1" x14ac:dyDescent="0.25">
      <c r="A140" s="44"/>
      <c r="B140" s="191"/>
      <c r="C140" s="191"/>
      <c r="D140" s="191"/>
      <c r="E140" s="191"/>
      <c r="F140" s="191"/>
      <c r="G140" s="191"/>
      <c r="H140" s="104"/>
      <c r="I140" s="94"/>
      <c r="J140" s="10"/>
    </row>
    <row r="141" spans="1:15" ht="15" customHeight="1" x14ac:dyDescent="0.25">
      <c r="A141" s="44"/>
      <c r="B141" s="149" t="s">
        <v>100</v>
      </c>
      <c r="C141" s="149"/>
      <c r="D141" s="149"/>
      <c r="E141" s="149"/>
      <c r="F141" s="149"/>
      <c r="G141" s="149"/>
      <c r="H141" s="104"/>
      <c r="I141" s="94">
        <f>SUMIFS(G78:P78,G94:P94,"Ja")</f>
        <v>0</v>
      </c>
      <c r="J141" s="10"/>
    </row>
    <row r="142" spans="1:15" ht="15" customHeight="1" x14ac:dyDescent="0.25">
      <c r="A142" s="44"/>
      <c r="B142" s="149"/>
      <c r="C142" s="149"/>
      <c r="D142" s="149"/>
      <c r="E142" s="149"/>
      <c r="F142" s="149"/>
      <c r="G142" s="149"/>
      <c r="H142" s="104"/>
      <c r="I142" s="94"/>
      <c r="J142" s="146">
        <f>J133+SUM(I134:I141)</f>
        <v>0</v>
      </c>
      <c r="K142" s="10" t="s">
        <v>137</v>
      </c>
    </row>
    <row r="143" spans="1:15" ht="15" customHeight="1" x14ac:dyDescent="0.25">
      <c r="A143" s="44"/>
      <c r="B143" s="149"/>
      <c r="C143" s="149"/>
      <c r="D143" s="149"/>
      <c r="E143" s="149"/>
      <c r="F143" s="149"/>
      <c r="G143" s="149"/>
      <c r="H143" s="104"/>
      <c r="I143" s="94"/>
    </row>
    <row r="144" spans="1:15" ht="15" customHeight="1" x14ac:dyDescent="0.25">
      <c r="A144" s="44"/>
      <c r="B144" s="149"/>
      <c r="C144" s="149"/>
      <c r="D144" s="149"/>
      <c r="E144" s="149"/>
      <c r="F144" s="149"/>
      <c r="G144" s="149"/>
      <c r="H144" s="104"/>
      <c r="I144" s="113"/>
      <c r="J144" s="116"/>
    </row>
    <row r="145" spans="1:22" x14ac:dyDescent="0.25">
      <c r="C145" s="12"/>
    </row>
    <row r="146" spans="1:22" ht="24.75" customHeight="1" x14ac:dyDescent="0.25">
      <c r="A146" s="69"/>
      <c r="B146" s="69" t="s">
        <v>54</v>
      </c>
      <c r="C146" s="67"/>
      <c r="D146" s="66"/>
      <c r="E146" s="66"/>
      <c r="F146" s="66"/>
      <c r="G146" s="66"/>
      <c r="H146" s="66"/>
      <c r="I146" s="66"/>
      <c r="J146" s="66"/>
      <c r="K146" s="66"/>
      <c r="L146" s="66"/>
      <c r="M146" s="66"/>
      <c r="N146" s="66"/>
      <c r="O146" s="66"/>
      <c r="P146" s="66"/>
      <c r="Q146" s="66"/>
      <c r="R146" s="66"/>
      <c r="S146" s="66"/>
      <c r="T146" s="66"/>
      <c r="U146" s="66"/>
      <c r="V146" s="66"/>
    </row>
    <row r="147" spans="1:22" x14ac:dyDescent="0.25">
      <c r="C147" s="55"/>
    </row>
    <row r="148" spans="1:22" x14ac:dyDescent="0.25">
      <c r="B148" s="56"/>
      <c r="C148" s="55"/>
    </row>
    <row r="149" spans="1:22" x14ac:dyDescent="0.25">
      <c r="C149" s="46"/>
    </row>
    <row r="151" spans="1:22" x14ac:dyDescent="0.25">
      <c r="C151" s="12"/>
    </row>
  </sheetData>
  <sheetProtection algorithmName="SHA-512" hashValue="iDQw1szVRg/j6GD2IFJqzSqGIs42MMxKIss8kCMaQYFO0ml3dBs/Zw6zhVb46t3y89e36Mznq+Zisk4inXIZyw==" saltValue="Df2yl8Xk5qRNu9T0G+4W8Q==" spinCount="100000" sheet="1" objects="1" scenarios="1"/>
  <mergeCells count="74">
    <mergeCell ref="B64:E64"/>
    <mergeCell ref="B129:G129"/>
    <mergeCell ref="B144:G144"/>
    <mergeCell ref="B130:G130"/>
    <mergeCell ref="B139:G139"/>
    <mergeCell ref="B140:G140"/>
    <mergeCell ref="B141:G141"/>
    <mergeCell ref="B142:G142"/>
    <mergeCell ref="B143:G143"/>
    <mergeCell ref="B133:G133"/>
    <mergeCell ref="B134:G134"/>
    <mergeCell ref="B135:G135"/>
    <mergeCell ref="B136:G136"/>
    <mergeCell ref="B137:G137"/>
    <mergeCell ref="B128:G128"/>
    <mergeCell ref="B113:P113"/>
    <mergeCell ref="B126:G126"/>
    <mergeCell ref="B127:G127"/>
    <mergeCell ref="B121:G121"/>
    <mergeCell ref="B122:G122"/>
    <mergeCell ref="B112:P112"/>
    <mergeCell ref="B115:P115"/>
    <mergeCell ref="B116:P116"/>
    <mergeCell ref="B123:G123"/>
    <mergeCell ref="B125:G125"/>
    <mergeCell ref="B124:G124"/>
    <mergeCell ref="B70:E70"/>
    <mergeCell ref="B85:E85"/>
    <mergeCell ref="B86:D86"/>
    <mergeCell ref="B87:D87"/>
    <mergeCell ref="B89:E89"/>
    <mergeCell ref="B104:E104"/>
    <mergeCell ref="B106:E106"/>
    <mergeCell ref="C109:E109"/>
    <mergeCell ref="C110:E110"/>
    <mergeCell ref="B108:G108"/>
    <mergeCell ref="B61:E61"/>
    <mergeCell ref="B42:E42"/>
    <mergeCell ref="S98:U98"/>
    <mergeCell ref="S100:U100"/>
    <mergeCell ref="B88:D88"/>
    <mergeCell ref="B80:E80"/>
    <mergeCell ref="B73:E73"/>
    <mergeCell ref="B74:E74"/>
    <mergeCell ref="B75:E75"/>
    <mergeCell ref="B77:E77"/>
    <mergeCell ref="B79:E79"/>
    <mergeCell ref="B78:E78"/>
    <mergeCell ref="B43:E43"/>
    <mergeCell ref="B44:E44"/>
    <mergeCell ref="B67:E67"/>
    <mergeCell ref="B68:E68"/>
    <mergeCell ref="E10:G10"/>
    <mergeCell ref="E11:G11"/>
    <mergeCell ref="B29:E29"/>
    <mergeCell ref="B39:E39"/>
    <mergeCell ref="B47:D47"/>
    <mergeCell ref="C22:M22"/>
    <mergeCell ref="B58:E58"/>
    <mergeCell ref="B76:E76"/>
    <mergeCell ref="B138:G138"/>
    <mergeCell ref="B45:E45"/>
    <mergeCell ref="B62:E62"/>
    <mergeCell ref="B59:E59"/>
    <mergeCell ref="B60:E60"/>
    <mergeCell ref="B71:E71"/>
    <mergeCell ref="B72:E72"/>
    <mergeCell ref="B48:D48"/>
    <mergeCell ref="B65:E65"/>
    <mergeCell ref="B66:E66"/>
    <mergeCell ref="B57:E57"/>
    <mergeCell ref="B63:E63"/>
    <mergeCell ref="B132:G132"/>
    <mergeCell ref="B131:G131"/>
  </mergeCells>
  <conditionalFormatting sqref="G47:P47">
    <cfRule type="cellIs" dxfId="5" priority="12" operator="lessThan">
      <formula>-0.2999</formula>
    </cfRule>
  </conditionalFormatting>
  <conditionalFormatting sqref="G86:P86 R86">
    <cfRule type="cellIs" dxfId="4" priority="11" operator="lessThan">
      <formula>-0.2999</formula>
    </cfRule>
  </conditionalFormatting>
  <conditionalFormatting sqref="G89:P89">
    <cfRule type="cellIs" dxfId="3" priority="10" operator="lessThan">
      <formula>0</formula>
    </cfRule>
  </conditionalFormatting>
  <conditionalFormatting sqref="R98:R99">
    <cfRule type="cellIs" dxfId="2" priority="7" operator="lessThan">
      <formula>-0.2999</formula>
    </cfRule>
  </conditionalFormatting>
  <conditionalFormatting sqref="G94:P94 B15:B23">
    <cfRule type="cellIs" dxfId="1" priority="6" operator="equal">
      <formula>"Ja"</formula>
    </cfRule>
  </conditionalFormatting>
  <conditionalFormatting sqref="G29">
    <cfRule type="cellIs" dxfId="0" priority="4" operator="equal">
      <formula>"Ja"</formula>
    </cfRule>
  </conditionalFormatting>
  <dataValidations count="1">
    <dataValidation type="list" allowBlank="1" showInputMessage="1" showErrorMessage="1" sqref="G94:P94 G29:G30 B15:B23">
      <formula1>"Ja,Nein"</formula1>
    </dataValidation>
  </dataValidations>
  <hyperlinks>
    <hyperlink ref="B7" location="'Anleitung Verlustersatz-Rechner'!A1" display="Ausfüllanleitung und Erklärungen im Blatt &quot;Anleitung&quot; bitte unbedingt lesen!"/>
  </hyperlinks>
  <pageMargins left="0.7" right="0.7" top="0.78740157499999996" bottom="0.78740157499999996"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0"/>
  <sheetViews>
    <sheetView workbookViewId="0">
      <selection activeCell="M9" sqref="M9"/>
    </sheetView>
  </sheetViews>
  <sheetFormatPr baseColWidth="10" defaultColWidth="11.42578125" defaultRowHeight="15" x14ac:dyDescent="0.25"/>
  <cols>
    <col min="1" max="16384" width="11.42578125" style="2"/>
  </cols>
  <sheetData>
    <row r="2" spans="2:9" x14ac:dyDescent="0.25">
      <c r="B2" s="142"/>
    </row>
    <row r="3" spans="2:9" ht="18.75" x14ac:dyDescent="0.3">
      <c r="B3" s="1" t="s">
        <v>107</v>
      </c>
    </row>
    <row r="4" spans="2:9" x14ac:dyDescent="0.25">
      <c r="B4" s="3" t="s">
        <v>18</v>
      </c>
    </row>
    <row r="5" spans="2:9" x14ac:dyDescent="0.25">
      <c r="B5" s="97" t="s">
        <v>140</v>
      </c>
    </row>
    <row r="6" spans="2:9" x14ac:dyDescent="0.25">
      <c r="B6" s="4" t="s">
        <v>56</v>
      </c>
    </row>
    <row r="8" spans="2:9" ht="14.25" customHeight="1" x14ac:dyDescent="0.25">
      <c r="B8" s="193"/>
      <c r="C8" s="193"/>
      <c r="D8" s="193"/>
      <c r="E8" s="193"/>
      <c r="F8" s="193"/>
      <c r="G8" s="193"/>
      <c r="H8" s="193"/>
      <c r="I8" s="193"/>
    </row>
    <row r="9" spans="2:9" ht="120" customHeight="1" x14ac:dyDescent="0.25">
      <c r="B9" s="194" t="s">
        <v>108</v>
      </c>
      <c r="C9" s="194"/>
      <c r="D9" s="194"/>
      <c r="E9" s="194"/>
      <c r="F9" s="194"/>
      <c r="G9" s="194"/>
      <c r="H9" s="194"/>
      <c r="I9" s="194"/>
    </row>
    <row r="23" spans="2:9" x14ac:dyDescent="0.25">
      <c r="B23" s="4" t="s">
        <v>19</v>
      </c>
    </row>
    <row r="25" spans="2:9" ht="165.75" customHeight="1" x14ac:dyDescent="0.25">
      <c r="B25" s="194" t="s">
        <v>109</v>
      </c>
      <c r="C25" s="194"/>
      <c r="D25" s="194"/>
      <c r="E25" s="194"/>
      <c r="F25" s="194"/>
      <c r="G25" s="194"/>
      <c r="H25" s="194"/>
      <c r="I25" s="194"/>
    </row>
    <row r="47" spans="2:2" x14ac:dyDescent="0.25">
      <c r="B47" s="4" t="s">
        <v>110</v>
      </c>
    </row>
    <row r="63" spans="2:2" x14ac:dyDescent="0.25">
      <c r="B63" s="4" t="s">
        <v>111</v>
      </c>
    </row>
    <row r="87" spans="1:12" x14ac:dyDescent="0.25">
      <c r="B87" s="4" t="s">
        <v>55</v>
      </c>
    </row>
    <row r="90" spans="1:12" ht="27.75" customHeight="1" x14ac:dyDescent="0.25">
      <c r="A90" s="69"/>
      <c r="B90" s="69" t="s">
        <v>54</v>
      </c>
      <c r="C90" s="67"/>
      <c r="D90" s="66"/>
      <c r="E90" s="66"/>
      <c r="F90" s="66"/>
      <c r="G90" s="66"/>
      <c r="H90" s="66"/>
      <c r="I90" s="66"/>
      <c r="J90" s="66"/>
      <c r="K90" s="66"/>
      <c r="L90" s="66"/>
    </row>
  </sheetData>
  <sheetProtection algorithmName="SHA-512" hashValue="bocbHs6bQsyniSOwE2M1fhEIA1MGaLVwKMxChowjKXW2s1dHsNeWseeQTfoGCbju5ftdzeCJV5KGOu8vO315Kw==" saltValue="Nutj9k6XIuHs9dapffbgnA==" spinCount="100000" sheet="1" objects="1" scenarios="1"/>
  <mergeCells count="3">
    <mergeCell ref="B8:I8"/>
    <mergeCell ref="B9:I9"/>
    <mergeCell ref="B25:I2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Verlustersatz-Rechner</vt:lpstr>
      <vt:lpstr>Anleitung Verlustersatz-Rechner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Stegmayer</dc:creator>
  <cp:lastModifiedBy>Dominik Stegmayer</cp:lastModifiedBy>
  <cp:lastPrinted>2021-03-04T23:49:01Z</cp:lastPrinted>
  <dcterms:created xsi:type="dcterms:W3CDTF">2020-05-19T20:48:01Z</dcterms:created>
  <dcterms:modified xsi:type="dcterms:W3CDTF">2021-11-25T09:24:41Z</dcterms:modified>
</cp:coreProperties>
</file>